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82" i="2"/>
  <c r="H281"/>
  <c r="H280"/>
  <c r="H279"/>
  <c r="H278"/>
  <c r="J278" s="1"/>
  <c r="H277"/>
  <c r="J277" s="1"/>
  <c r="H276"/>
  <c r="J276" s="1"/>
  <c r="H275"/>
  <c r="J275" s="1"/>
  <c r="H274"/>
  <c r="J274" s="1"/>
  <c r="H272"/>
  <c r="J272" s="1"/>
  <c r="H271"/>
  <c r="J271" s="1"/>
  <c r="H270"/>
  <c r="J270" s="1"/>
  <c r="H269"/>
  <c r="J269" s="1"/>
  <c r="H267"/>
  <c r="J267" s="1"/>
  <c r="H266"/>
  <c r="J266" s="1"/>
  <c r="H265"/>
  <c r="J265" s="1"/>
  <c r="H264"/>
  <c r="J264" s="1"/>
  <c r="H262"/>
  <c r="J262" s="1"/>
  <c r="H261"/>
  <c r="J261" s="1"/>
  <c r="H260"/>
  <c r="J260" s="1"/>
  <c r="H259"/>
  <c r="J259" s="1"/>
  <c r="H258"/>
  <c r="J258" s="1"/>
  <c r="H257"/>
  <c r="J257" s="1"/>
  <c r="H256"/>
  <c r="J256" s="1"/>
  <c r="H255"/>
  <c r="J255" s="1"/>
  <c r="H254"/>
  <c r="J254" s="1"/>
  <c r="H253"/>
  <c r="J253" s="1"/>
  <c r="H252"/>
  <c r="J252" s="1"/>
  <c r="H251"/>
  <c r="J251" s="1"/>
  <c r="H250"/>
  <c r="J250" s="1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0"/>
  <c r="H229"/>
  <c r="H228"/>
  <c r="H227"/>
  <c r="H225"/>
  <c r="H224"/>
  <c r="H223"/>
  <c r="H222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J202"/>
  <c r="L202" s="1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11"/>
  <c r="H110"/>
  <c r="H109"/>
  <c r="H108"/>
  <c r="H107"/>
  <c r="H106"/>
  <c r="H105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4"/>
  <c r="H83"/>
  <c r="H82"/>
  <c r="H81"/>
  <c r="H80"/>
  <c r="H79"/>
  <c r="H78"/>
  <c r="H77"/>
  <c r="H76"/>
  <c r="H75"/>
  <c r="H74"/>
  <c r="H73"/>
  <c r="H72"/>
  <c r="H71"/>
  <c r="H70"/>
  <c r="H69"/>
  <c r="H68"/>
  <c r="J68" s="1"/>
  <c r="H67"/>
  <c r="J67" s="1"/>
  <c r="H66"/>
  <c r="J66" s="1"/>
  <c r="H65"/>
  <c r="J65" s="1"/>
  <c r="H64"/>
  <c r="J64" s="1"/>
  <c r="H63"/>
  <c r="J63" s="1"/>
  <c r="H61"/>
  <c r="J61" s="1"/>
  <c r="H60"/>
  <c r="J60" s="1"/>
  <c r="H59"/>
  <c r="J59" s="1"/>
  <c r="H58"/>
  <c r="J58" s="1"/>
  <c r="H56"/>
  <c r="J56" s="1"/>
  <c r="H55"/>
  <c r="J55" s="1"/>
  <c r="H54"/>
  <c r="J54" s="1"/>
  <c r="J52"/>
  <c r="H51"/>
  <c r="H50"/>
  <c r="H4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5"/>
  <c r="H14"/>
  <c r="H13"/>
  <c r="H11"/>
  <c r="H10"/>
  <c r="H8"/>
  <c r="H7"/>
  <c r="H6"/>
  <c r="H107" i="1"/>
  <c r="H106"/>
  <c r="H105"/>
  <c r="H104"/>
  <c r="H103"/>
  <c r="J102"/>
  <c r="H102"/>
  <c r="M102" s="1"/>
  <c r="J101"/>
  <c r="H101"/>
  <c r="J100"/>
  <c r="H100"/>
  <c r="J99"/>
  <c r="H99"/>
  <c r="J98"/>
  <c r="H98"/>
  <c r="J97"/>
  <c r="H97"/>
  <c r="J96"/>
  <c r="H96"/>
  <c r="J94"/>
  <c r="H94"/>
  <c r="J93"/>
  <c r="H93"/>
  <c r="J92"/>
  <c r="H92"/>
  <c r="J91"/>
  <c r="H91"/>
  <c r="J90"/>
  <c r="H90"/>
  <c r="J89"/>
  <c r="H89"/>
  <c r="J88"/>
  <c r="H88"/>
  <c r="J86"/>
  <c r="H86"/>
  <c r="J85"/>
  <c r="H85"/>
  <c r="J84"/>
  <c r="H84"/>
  <c r="J83"/>
  <c r="H83"/>
  <c r="J82"/>
  <c r="H82"/>
  <c r="J81"/>
  <c r="H81"/>
  <c r="J80"/>
  <c r="H80"/>
  <c r="J78"/>
  <c r="H78"/>
  <c r="J77"/>
  <c r="H77"/>
  <c r="J76"/>
  <c r="H76"/>
  <c r="J75"/>
  <c r="H75"/>
  <c r="J74"/>
  <c r="H74"/>
  <c r="J72"/>
  <c r="H72"/>
  <c r="J71"/>
  <c r="H71"/>
  <c r="J70"/>
  <c r="H70"/>
  <c r="J69"/>
  <c r="H69"/>
  <c r="J67"/>
  <c r="H67"/>
  <c r="J66"/>
  <c r="H66"/>
  <c r="J65"/>
  <c r="H65"/>
  <c r="J64"/>
  <c r="H64"/>
  <c r="J63"/>
  <c r="H63"/>
  <c r="J62"/>
  <c r="H62"/>
  <c r="J61"/>
  <c r="H61"/>
  <c r="J60"/>
  <c r="H60"/>
  <c r="J58"/>
  <c r="H58"/>
  <c r="J57"/>
  <c r="H57"/>
  <c r="J56"/>
  <c r="H56"/>
  <c r="J55"/>
  <c r="H55"/>
  <c r="H54"/>
  <c r="H53"/>
  <c r="H52"/>
  <c r="H51"/>
  <c r="H50"/>
  <c r="H49"/>
  <c r="H48"/>
  <c r="H47"/>
  <c r="H46"/>
  <c r="H45"/>
  <c r="H44"/>
  <c r="H42"/>
  <c r="J41"/>
  <c r="H41"/>
  <c r="M41" s="1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9"/>
  <c r="H9"/>
  <c r="J8"/>
  <c r="H8"/>
  <c r="J7"/>
  <c r="H7"/>
  <c r="M202" i="2" l="1"/>
  <c r="M278"/>
  <c r="J69"/>
  <c r="L69" s="1"/>
  <c r="J70"/>
  <c r="L70" s="1"/>
  <c r="J71"/>
  <c r="L71" s="1"/>
  <c r="J72"/>
  <c r="L72" s="1"/>
  <c r="J73"/>
  <c r="L73" s="1"/>
  <c r="J74"/>
  <c r="L74" s="1"/>
  <c r="J75"/>
  <c r="L75" s="1"/>
  <c r="J76"/>
  <c r="L76" s="1"/>
  <c r="J6"/>
  <c r="L6" s="1"/>
  <c r="J7"/>
  <c r="L7" s="1"/>
  <c r="J8"/>
  <c r="L8" s="1"/>
  <c r="J10"/>
  <c r="L10" s="1"/>
  <c r="J11"/>
  <c r="L11" s="1"/>
  <c r="J13"/>
  <c r="L13" s="1"/>
  <c r="J14"/>
  <c r="L14" s="1"/>
  <c r="J15"/>
  <c r="L15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49"/>
  <c r="L49" s="1"/>
  <c r="J50"/>
  <c r="L50" s="1"/>
  <c r="J51"/>
  <c r="L51" s="1"/>
  <c r="L52"/>
  <c r="M52" s="1"/>
  <c r="L54"/>
  <c r="M54" s="1"/>
  <c r="L55"/>
  <c r="M55" s="1"/>
  <c r="L56"/>
  <c r="M56" s="1"/>
  <c r="L58"/>
  <c r="M58" s="1"/>
  <c r="L59"/>
  <c r="M59" s="1"/>
  <c r="L60"/>
  <c r="M60" s="1"/>
  <c r="L61"/>
  <c r="M61" s="1"/>
  <c r="L63"/>
  <c r="M63" s="1"/>
  <c r="L64"/>
  <c r="M64" s="1"/>
  <c r="L65"/>
  <c r="M65" s="1"/>
  <c r="L66"/>
  <c r="M66" s="1"/>
  <c r="L67"/>
  <c r="M67" s="1"/>
  <c r="L68"/>
  <c r="M68" s="1"/>
  <c r="J77"/>
  <c r="L77" s="1"/>
  <c r="J78"/>
  <c r="L78" s="1"/>
  <c r="J79"/>
  <c r="L79" s="1"/>
  <c r="J80"/>
  <c r="L80" s="1"/>
  <c r="J81"/>
  <c r="L81" s="1"/>
  <c r="J82"/>
  <c r="L82" s="1"/>
  <c r="J83"/>
  <c r="L83" s="1"/>
  <c r="J84"/>
  <c r="L84" s="1"/>
  <c r="J86"/>
  <c r="L86" s="1"/>
  <c r="J87"/>
  <c r="L87" s="1"/>
  <c r="J88"/>
  <c r="L88" s="1"/>
  <c r="J89"/>
  <c r="L89" s="1"/>
  <c r="J90"/>
  <c r="L90" s="1"/>
  <c r="J91"/>
  <c r="L91" s="1"/>
  <c r="J92"/>
  <c r="L92" s="1"/>
  <c r="J93"/>
  <c r="L93" s="1"/>
  <c r="J94"/>
  <c r="L94" s="1"/>
  <c r="J95"/>
  <c r="L95" s="1"/>
  <c r="J96"/>
  <c r="L96" s="1"/>
  <c r="J97"/>
  <c r="L97" s="1"/>
  <c r="J98"/>
  <c r="L98" s="1"/>
  <c r="J99"/>
  <c r="L99" s="1"/>
  <c r="J100"/>
  <c r="L100" s="1"/>
  <c r="J101"/>
  <c r="L101" s="1"/>
  <c r="J102"/>
  <c r="L102" s="1"/>
  <c r="J103"/>
  <c r="L103" s="1"/>
  <c r="J105"/>
  <c r="L105" s="1"/>
  <c r="J106"/>
  <c r="L106" s="1"/>
  <c r="J107"/>
  <c r="L107" s="1"/>
  <c r="J108"/>
  <c r="L108" s="1"/>
  <c r="J109"/>
  <c r="L109" s="1"/>
  <c r="J110"/>
  <c r="L110" s="1"/>
  <c r="J111"/>
  <c r="L111" s="1"/>
  <c r="J176"/>
  <c r="L176" s="1"/>
  <c r="J177"/>
  <c r="L177" s="1"/>
  <c r="J178"/>
  <c r="L178" s="1"/>
  <c r="J179"/>
  <c r="L179" s="1"/>
  <c r="J180"/>
  <c r="L180" s="1"/>
  <c r="J181"/>
  <c r="L181" s="1"/>
  <c r="J182"/>
  <c r="L182" s="1"/>
  <c r="J183"/>
  <c r="L183" s="1"/>
  <c r="J184"/>
  <c r="L184" s="1"/>
  <c r="J185"/>
  <c r="L185" s="1"/>
  <c r="J186"/>
  <c r="L186" s="1"/>
  <c r="J187"/>
  <c r="L187" s="1"/>
  <c r="J188"/>
  <c r="L188" s="1"/>
  <c r="J189"/>
  <c r="L189" s="1"/>
  <c r="J190"/>
  <c r="L190" s="1"/>
  <c r="J191"/>
  <c r="L191" s="1"/>
  <c r="J192"/>
  <c r="L192" s="1"/>
  <c r="J193"/>
  <c r="L193" s="1"/>
  <c r="J194"/>
  <c r="L194" s="1"/>
  <c r="J195"/>
  <c r="L195" s="1"/>
  <c r="J196"/>
  <c r="L196" s="1"/>
  <c r="J197"/>
  <c r="L197" s="1"/>
  <c r="J198"/>
  <c r="L198" s="1"/>
  <c r="J199"/>
  <c r="L199" s="1"/>
  <c r="J200"/>
  <c r="L200" s="1"/>
  <c r="J201"/>
  <c r="L201" s="1"/>
  <c r="J203"/>
  <c r="L203" s="1"/>
  <c r="J204"/>
  <c r="L204" s="1"/>
  <c r="J205"/>
  <c r="L205" s="1"/>
  <c r="J206"/>
  <c r="L206" s="1"/>
  <c r="J207"/>
  <c r="L207" s="1"/>
  <c r="J208"/>
  <c r="L208" s="1"/>
  <c r="J209"/>
  <c r="L209" s="1"/>
  <c r="J210"/>
  <c r="L210" s="1"/>
  <c r="J211"/>
  <c r="L211" s="1"/>
  <c r="J212"/>
  <c r="L212" s="1"/>
  <c r="J213"/>
  <c r="L213" s="1"/>
  <c r="J214"/>
  <c r="L214" s="1"/>
  <c r="J215"/>
  <c r="L215" s="1"/>
  <c r="J216"/>
  <c r="L216" s="1"/>
  <c r="J217"/>
  <c r="L217" s="1"/>
  <c r="J218"/>
  <c r="L218" s="1"/>
  <c r="J219"/>
  <c r="L219" s="1"/>
  <c r="J220"/>
  <c r="L220" s="1"/>
  <c r="J222"/>
  <c r="L222" s="1"/>
  <c r="J223"/>
  <c r="L223" s="1"/>
  <c r="J224"/>
  <c r="L224" s="1"/>
  <c r="J225"/>
  <c r="L225" s="1"/>
  <c r="J227"/>
  <c r="L227" s="1"/>
  <c r="J228"/>
  <c r="L228" s="1"/>
  <c r="J229"/>
  <c r="L229" s="1"/>
  <c r="J230"/>
  <c r="L230" s="1"/>
  <c r="J232"/>
  <c r="L232" s="1"/>
  <c r="J233"/>
  <c r="L233" s="1"/>
  <c r="J234"/>
  <c r="L234" s="1"/>
  <c r="J235"/>
  <c r="L235" s="1"/>
  <c r="J236"/>
  <c r="L236" s="1"/>
  <c r="J237"/>
  <c r="L237" s="1"/>
  <c r="J238"/>
  <c r="L238" s="1"/>
  <c r="J239"/>
  <c r="L239" s="1"/>
  <c r="J240"/>
  <c r="L240" s="1"/>
  <c r="J241"/>
  <c r="L241" s="1"/>
  <c r="J242"/>
  <c r="L242" s="1"/>
  <c r="J243"/>
  <c r="L243" s="1"/>
  <c r="J244"/>
  <c r="L244" s="1"/>
  <c r="J245"/>
  <c r="L245" s="1"/>
  <c r="J246"/>
  <c r="L246" s="1"/>
  <c r="J247"/>
  <c r="L247" s="1"/>
  <c r="J248"/>
  <c r="L248" s="1"/>
  <c r="J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4"/>
  <c r="M264" s="1"/>
  <c r="L265"/>
  <c r="M265" s="1"/>
  <c r="L266"/>
  <c r="M266" s="1"/>
  <c r="L267"/>
  <c r="M267" s="1"/>
  <c r="L269"/>
  <c r="M269" s="1"/>
  <c r="L270"/>
  <c r="M270" s="1"/>
  <c r="L271"/>
  <c r="M271" s="1"/>
  <c r="L272"/>
  <c r="M272" s="1"/>
  <c r="L274"/>
  <c r="M274" s="1"/>
  <c r="L275"/>
  <c r="M275" s="1"/>
  <c r="L276"/>
  <c r="M276" s="1"/>
  <c r="L277"/>
  <c r="M277" s="1"/>
  <c r="J279"/>
  <c r="L279" s="1"/>
  <c r="J280"/>
  <c r="L280" s="1"/>
  <c r="J281"/>
  <c r="L281" s="1"/>
  <c r="J282"/>
  <c r="L282" s="1"/>
  <c r="M104" i="1"/>
  <c r="M42"/>
  <c r="M47"/>
  <c r="M51"/>
  <c r="L7"/>
  <c r="M7" s="1"/>
  <c r="L8"/>
  <c r="M8" s="1"/>
  <c r="L9"/>
  <c r="M9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J42"/>
  <c r="L42" s="1"/>
  <c r="J44"/>
  <c r="L44" s="1"/>
  <c r="J45"/>
  <c r="L45" s="1"/>
  <c r="J46"/>
  <c r="L46" s="1"/>
  <c r="J47"/>
  <c r="L47" s="1"/>
  <c r="J48"/>
  <c r="L48" s="1"/>
  <c r="J49"/>
  <c r="L49" s="1"/>
  <c r="J50"/>
  <c r="L50" s="1"/>
  <c r="J51"/>
  <c r="L51" s="1"/>
  <c r="J52"/>
  <c r="L52" s="1"/>
  <c r="J53"/>
  <c r="L53" s="1"/>
  <c r="J54"/>
  <c r="M54" s="1"/>
  <c r="L55"/>
  <c r="M55" s="1"/>
  <c r="L56"/>
  <c r="M56" s="1"/>
  <c r="L57"/>
  <c r="M57" s="1"/>
  <c r="L58"/>
  <c r="M58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9"/>
  <c r="M69" s="1"/>
  <c r="L70"/>
  <c r="M70" s="1"/>
  <c r="L71"/>
  <c r="M71" s="1"/>
  <c r="L72"/>
  <c r="M72" s="1"/>
  <c r="L74"/>
  <c r="M74" s="1"/>
  <c r="L75"/>
  <c r="M75" s="1"/>
  <c r="L76"/>
  <c r="M76" s="1"/>
  <c r="L77"/>
  <c r="M77" s="1"/>
  <c r="L78"/>
  <c r="M78" s="1"/>
  <c r="L80"/>
  <c r="M80" s="1"/>
  <c r="L81"/>
  <c r="M81" s="1"/>
  <c r="L82"/>
  <c r="M82" s="1"/>
  <c r="L83"/>
  <c r="M83" s="1"/>
  <c r="L84"/>
  <c r="M84" s="1"/>
  <c r="L85"/>
  <c r="M85" s="1"/>
  <c r="L86"/>
  <c r="M86" s="1"/>
  <c r="L88"/>
  <c r="M88" s="1"/>
  <c r="L89"/>
  <c r="M89" s="1"/>
  <c r="L90"/>
  <c r="M90" s="1"/>
  <c r="L91"/>
  <c r="M91" s="1"/>
  <c r="L92"/>
  <c r="M92" s="1"/>
  <c r="L93"/>
  <c r="M93" s="1"/>
  <c r="L94"/>
  <c r="M94" s="1"/>
  <c r="L96"/>
  <c r="M96" s="1"/>
  <c r="L97"/>
  <c r="M97" s="1"/>
  <c r="L98"/>
  <c r="M98" s="1"/>
  <c r="L99"/>
  <c r="M99" s="1"/>
  <c r="L100"/>
  <c r="M100" s="1"/>
  <c r="L101"/>
  <c r="M101" s="1"/>
  <c r="J103"/>
  <c r="L103" s="1"/>
  <c r="J104"/>
  <c r="L104" s="1"/>
  <c r="J105"/>
  <c r="L105" s="1"/>
  <c r="J106"/>
  <c r="L106" s="1"/>
  <c r="J107"/>
  <c r="L107" s="1"/>
  <c r="M281" i="2" l="1"/>
  <c r="M197"/>
  <c r="M189"/>
  <c r="M181"/>
  <c r="M109"/>
  <c r="M100"/>
  <c r="M92"/>
  <c r="M83"/>
  <c r="M76"/>
  <c r="M75"/>
  <c r="M74"/>
  <c r="M73"/>
  <c r="M72"/>
  <c r="M71"/>
  <c r="M70"/>
  <c r="M69"/>
  <c r="M201"/>
  <c r="M193"/>
  <c r="M185"/>
  <c r="M177"/>
  <c r="M105"/>
  <c r="M96"/>
  <c r="M88"/>
  <c r="M79"/>
  <c r="M279"/>
  <c r="M246"/>
  <c r="M242"/>
  <c r="M238"/>
  <c r="M234"/>
  <c r="M229"/>
  <c r="M224"/>
  <c r="M219"/>
  <c r="M215"/>
  <c r="M211"/>
  <c r="M207"/>
  <c r="M203"/>
  <c r="M199"/>
  <c r="M195"/>
  <c r="M191"/>
  <c r="M187"/>
  <c r="M183"/>
  <c r="M179"/>
  <c r="M111"/>
  <c r="M107"/>
  <c r="M102"/>
  <c r="M98"/>
  <c r="M94"/>
  <c r="M90"/>
  <c r="M86"/>
  <c r="M81"/>
  <c r="M77"/>
  <c r="M280"/>
  <c r="M245"/>
  <c r="M241"/>
  <c r="M237"/>
  <c r="M233"/>
  <c r="M228"/>
  <c r="M223"/>
  <c r="M218"/>
  <c r="M214"/>
  <c r="M210"/>
  <c r="M206"/>
  <c r="M200"/>
  <c r="M196"/>
  <c r="M192"/>
  <c r="M188"/>
  <c r="M184"/>
  <c r="M180"/>
  <c r="M176"/>
  <c r="M108"/>
  <c r="M103"/>
  <c r="M99"/>
  <c r="M95"/>
  <c r="M91"/>
  <c r="M87"/>
  <c r="M82"/>
  <c r="M78"/>
  <c r="M51"/>
  <c r="M37"/>
  <c r="M33"/>
  <c r="M29"/>
  <c r="M23"/>
  <c r="M19"/>
  <c r="M14"/>
  <c r="M50"/>
  <c r="M36"/>
  <c r="M32"/>
  <c r="M28"/>
  <c r="M24"/>
  <c r="M20"/>
  <c r="M15"/>
  <c r="M10"/>
  <c r="M25"/>
  <c r="M8"/>
  <c r="M248"/>
  <c r="M244"/>
  <c r="M240"/>
  <c r="M236"/>
  <c r="M232"/>
  <c r="M227"/>
  <c r="M222"/>
  <c r="M217"/>
  <c r="M213"/>
  <c r="M209"/>
  <c r="M205"/>
  <c r="M282"/>
  <c r="M247"/>
  <c r="M243"/>
  <c r="M239"/>
  <c r="M235"/>
  <c r="M230"/>
  <c r="M225"/>
  <c r="M220"/>
  <c r="M216"/>
  <c r="M212"/>
  <c r="M208"/>
  <c r="M204"/>
  <c r="M198"/>
  <c r="M194"/>
  <c r="M190"/>
  <c r="M186"/>
  <c r="M182"/>
  <c r="M178"/>
  <c r="M110"/>
  <c r="M106"/>
  <c r="M101"/>
  <c r="M97"/>
  <c r="M93"/>
  <c r="M89"/>
  <c r="M84"/>
  <c r="M80"/>
  <c r="M49"/>
  <c r="M35"/>
  <c r="M31"/>
  <c r="M27"/>
  <c r="M21"/>
  <c r="M17"/>
  <c r="M6"/>
  <c r="M38"/>
  <c r="M34"/>
  <c r="M30"/>
  <c r="M26"/>
  <c r="M22"/>
  <c r="M18"/>
  <c r="M13"/>
  <c r="M7"/>
  <c r="M11"/>
  <c r="M107" i="1"/>
  <c r="M103"/>
  <c r="M50"/>
  <c r="M46"/>
  <c r="M105"/>
  <c r="M53"/>
  <c r="M49"/>
  <c r="M45"/>
  <c r="M106"/>
  <c r="M52"/>
  <c r="M48"/>
  <c r="M44"/>
</calcChain>
</file>

<file path=xl/sharedStrings.xml><?xml version="1.0" encoding="utf-8"?>
<sst xmlns="http://schemas.openxmlformats.org/spreadsheetml/2006/main" count="1041" uniqueCount="411">
  <si>
    <t>Утверждаю директор ООО "Теплосиб"</t>
  </si>
  <si>
    <t>________________________ С.А.Левченко</t>
  </si>
  <si>
    <t>Калькуляция на платные услуги оказываемые  ООО "Теплоком"</t>
  </si>
  <si>
    <t>№ п./п.</t>
  </si>
  <si>
    <t>Наименование работ</t>
  </si>
  <si>
    <t>Единица измерения</t>
  </si>
  <si>
    <t>разряд</t>
  </si>
  <si>
    <t>норма времени</t>
  </si>
  <si>
    <t>часовая тарифная ставка (с ЕСН), руб.</t>
  </si>
  <si>
    <t>накладные расходы</t>
  </si>
  <si>
    <t xml:space="preserve">ИТОГО </t>
  </si>
  <si>
    <t>ЭЛЕКТРИЧЕСКИЕ РАБОТЫ</t>
  </si>
  <si>
    <t>Смена отдельных участков электропроводки:</t>
  </si>
  <si>
    <t>а) наружной</t>
  </si>
  <si>
    <t>м. погонный</t>
  </si>
  <si>
    <t>б) внутренней</t>
  </si>
  <si>
    <t>в) в кабельном канале</t>
  </si>
  <si>
    <t>Высверливание углублений под распредкоробки и подрозетники</t>
  </si>
  <si>
    <t>а) в бетоне</t>
  </si>
  <si>
    <t>шт.</t>
  </si>
  <si>
    <t>б) в кирпиче</t>
  </si>
  <si>
    <t>в) в гипсе, ГКЛ</t>
  </si>
  <si>
    <t>Штрабление стены под электропроводку</t>
  </si>
  <si>
    <t>1 мп.</t>
  </si>
  <si>
    <t>Обследование мастером, составление акта</t>
  </si>
  <si>
    <t>0,5 час</t>
  </si>
  <si>
    <t>Монтаж распредкоробки, подрозетника в готовое гнездо</t>
  </si>
  <si>
    <t>Монтаж выключателя, розетки в установочную коробку</t>
  </si>
  <si>
    <t>Монтаж блока «Выключатель – розетка»</t>
  </si>
  <si>
    <t>Смена электророзетки</t>
  </si>
  <si>
    <t>Смена выключателя</t>
  </si>
  <si>
    <t>Смена автоматического выключателя</t>
  </si>
  <si>
    <t>Установка розетки на электроплиту</t>
  </si>
  <si>
    <t>Подключение электроплиты</t>
  </si>
  <si>
    <t>Установка кнопки звонка</t>
  </si>
  <si>
    <t>Подключение звонка (без прокладки провода)</t>
  </si>
  <si>
    <t>Установка светильников на потолке «Армстронг»</t>
  </si>
  <si>
    <t>Установка светильников ламп накаливания</t>
  </si>
  <si>
    <t xml:space="preserve">Установка светильников ламп накаливания двухламповых </t>
  </si>
  <si>
    <t>Установка светильника настенного (бра)</t>
  </si>
  <si>
    <t>Установка (смена) настенного или потолочного патрона</t>
  </si>
  <si>
    <t>Установка и подключение вентилятора</t>
  </si>
  <si>
    <t xml:space="preserve">Установка люстры, светильника крупногабаритного, встраевоемого со сборкой </t>
  </si>
  <si>
    <t>Опломбировка эл. счетчика</t>
  </si>
  <si>
    <t>Замена эл. счетчика в распред. Шкафу с его подключением без замены эл. проводки</t>
  </si>
  <si>
    <t>Установка индивидуального электросчетчика</t>
  </si>
  <si>
    <t>а) Переустановка индивидуального электросчетчика с переносом в другое место</t>
  </si>
  <si>
    <t>б) перенос электросчетчика (на площадку с квартиры)</t>
  </si>
  <si>
    <t xml:space="preserve">Установка автомата защиты 1; 2; 3-х полюсного </t>
  </si>
  <si>
    <t>Составление акта раздела границ ответственности</t>
  </si>
  <si>
    <t>САНИТАРНО-ТЕХНИЧЕСКИЕ РАБОТЫ</t>
  </si>
  <si>
    <t>демонтаж отопительного прибора</t>
  </si>
  <si>
    <t xml:space="preserve"> 1 стояк</t>
  </si>
  <si>
    <t>4; 5</t>
  </si>
  <si>
    <t>демонтаж стояка</t>
  </si>
  <si>
    <t>Монтаж:</t>
  </si>
  <si>
    <t>отопительного прибора</t>
  </si>
  <si>
    <t>1 стояк</t>
  </si>
  <si>
    <t>стояка МП</t>
  </si>
  <si>
    <t>м.п.</t>
  </si>
  <si>
    <t>стояк полипропилен</t>
  </si>
  <si>
    <t>стояк сталь</t>
  </si>
  <si>
    <t>перемычка М.П.</t>
  </si>
  <si>
    <t>перемычка полипропилен</t>
  </si>
  <si>
    <t>перемычка сталь</t>
  </si>
  <si>
    <t>пробивка дополнительного отверстия в перекрытии</t>
  </si>
  <si>
    <t>пробивка дополнительного отверстия в капитальной стене</t>
  </si>
  <si>
    <t>пробивка дополнительного отверстия в кирпичной стене</t>
  </si>
  <si>
    <t>Демонтаж:</t>
  </si>
  <si>
    <t>стояк ХВС и ГВС</t>
  </si>
  <si>
    <t>разводки ХВС и ГВС</t>
  </si>
  <si>
    <t>полотенцесушителя</t>
  </si>
  <si>
    <t>стояк обратка</t>
  </si>
  <si>
    <t>разводки ХВС и ГВС, М.П.</t>
  </si>
  <si>
    <t>разводка ХВС и ГВС, полипропилен</t>
  </si>
  <si>
    <t>установка счетчика</t>
  </si>
  <si>
    <t>полотенцесушитель</t>
  </si>
  <si>
    <t>стояк обратка МП</t>
  </si>
  <si>
    <t>стояк обратка полипропилен</t>
  </si>
  <si>
    <t>стояк обратка сталь</t>
  </si>
  <si>
    <t>4; 6</t>
  </si>
  <si>
    <t>Санфоянс демонтаж</t>
  </si>
  <si>
    <t>ванна</t>
  </si>
  <si>
    <t>умывальник</t>
  </si>
  <si>
    <t>мойка</t>
  </si>
  <si>
    <t>унитаз</t>
  </si>
  <si>
    <t>Монтаж</t>
  </si>
  <si>
    <t>унитаз (без доп. работ)</t>
  </si>
  <si>
    <t>Замена запорной арматуры и смесителей</t>
  </si>
  <si>
    <t>61</t>
  </si>
  <si>
    <t>смеситель ванна</t>
  </si>
  <si>
    <t>62</t>
  </si>
  <si>
    <t>смеситель кухня</t>
  </si>
  <si>
    <t>63</t>
  </si>
  <si>
    <t>контрольный вентиль</t>
  </si>
  <si>
    <t>64</t>
  </si>
  <si>
    <t>смывной бачек</t>
  </si>
  <si>
    <t>65</t>
  </si>
  <si>
    <t>замена прокладки на кранбуксе</t>
  </si>
  <si>
    <t>66</t>
  </si>
  <si>
    <t>замена кран буксы</t>
  </si>
  <si>
    <t>67</t>
  </si>
  <si>
    <t>замена гибкого шланга</t>
  </si>
  <si>
    <t>Канализация замена</t>
  </si>
  <si>
    <t>68</t>
  </si>
  <si>
    <t>стояк d 100 демонтаж</t>
  </si>
  <si>
    <t>69</t>
  </si>
  <si>
    <t>стояк d 100 установка</t>
  </si>
  <si>
    <t>70</t>
  </si>
  <si>
    <t>разводка квартирная демонтаж d 50</t>
  </si>
  <si>
    <t>71</t>
  </si>
  <si>
    <t xml:space="preserve">разводка квартирная установка d 50 </t>
  </si>
  <si>
    <t>72</t>
  </si>
  <si>
    <t>установка сифона мойка, умывальник</t>
  </si>
  <si>
    <t>73</t>
  </si>
  <si>
    <t>установка сифона ванна</t>
  </si>
  <si>
    <t>74</t>
  </si>
  <si>
    <t>замена гофры к унитазу (со снятием унитаза)</t>
  </si>
  <si>
    <t>Прочие работы</t>
  </si>
  <si>
    <t>75</t>
  </si>
  <si>
    <t>установка дополнительного отопительного прибора</t>
  </si>
  <si>
    <t>76</t>
  </si>
  <si>
    <t>подключение стиральной машины</t>
  </si>
  <si>
    <t>77</t>
  </si>
  <si>
    <t>час</t>
  </si>
  <si>
    <t>78</t>
  </si>
  <si>
    <t>Отключение стояка слив и наполнение системы</t>
  </si>
  <si>
    <t>79</t>
  </si>
  <si>
    <t>Подключение электроэнергии за долги</t>
  </si>
  <si>
    <t>1 счетчик</t>
  </si>
  <si>
    <t>80</t>
  </si>
  <si>
    <t>Прочистка канализации выше первого этажа</t>
  </si>
  <si>
    <t>81</t>
  </si>
  <si>
    <t>Прочистка сифона</t>
  </si>
  <si>
    <t>1 сифон</t>
  </si>
  <si>
    <t>82</t>
  </si>
  <si>
    <t>Регулировка поплавка</t>
  </si>
  <si>
    <t>1 бочек</t>
  </si>
  <si>
    <t>83</t>
  </si>
  <si>
    <t>Прочистка клапана</t>
  </si>
  <si>
    <t>1 клапан</t>
  </si>
  <si>
    <t>84</t>
  </si>
  <si>
    <t>Замена водосчетчика</t>
  </si>
  <si>
    <t>85</t>
  </si>
  <si>
    <t>Согласование (определение точки подключения, новое строительство)</t>
  </si>
  <si>
    <t>86</t>
  </si>
  <si>
    <t>Консультация мастера</t>
  </si>
  <si>
    <t>Директор  ООО "Теплоком"                                                   А.В.Каминский</t>
  </si>
  <si>
    <t>Наименование платных услуг и работ</t>
  </si>
  <si>
    <t>Разряд</t>
  </si>
  <si>
    <t>Норма времени</t>
  </si>
  <si>
    <t>Часовая тарифная ставка (с ЕСН), руб.</t>
  </si>
  <si>
    <t>Накладные расходы</t>
  </si>
  <si>
    <t>Примечание</t>
  </si>
  <si>
    <t>Плотницкие и штукатурные работы</t>
  </si>
  <si>
    <t>1</t>
  </si>
  <si>
    <t>Снятие дверного полотна (деревянного).</t>
  </si>
  <si>
    <t>Без стоимости материалов</t>
  </si>
  <si>
    <t>2</t>
  </si>
  <si>
    <t>Установка полотна двери в прежнюю коробку без установки замка и ручек с врезкой петель.</t>
  </si>
  <si>
    <t>3</t>
  </si>
  <si>
    <t>Смена (снятие и установка) полотна двери деревянного</t>
  </si>
  <si>
    <t>4</t>
  </si>
  <si>
    <t>Установка замка в новое полотно деревянное:</t>
  </si>
  <si>
    <t xml:space="preserve"> врезного</t>
  </si>
  <si>
    <t>накладного</t>
  </si>
  <si>
    <t>5</t>
  </si>
  <si>
    <t>Смена неисправного замка той же модели в деревянной двери:</t>
  </si>
  <si>
    <t>накладного без дополнительных работ</t>
  </si>
  <si>
    <t>врезного</t>
  </si>
  <si>
    <t>6</t>
  </si>
  <si>
    <t>Смена замка той же модели в металлической двери</t>
  </si>
  <si>
    <t>7</t>
  </si>
  <si>
    <t>Врезка глазка:</t>
  </si>
  <si>
    <t>в деревянную дверь</t>
  </si>
  <si>
    <t>в металлическую дверь</t>
  </si>
  <si>
    <t>8</t>
  </si>
  <si>
    <t>Смена деревянных ручек.</t>
  </si>
  <si>
    <t>9</t>
  </si>
  <si>
    <t>Смена наличников дверей.</t>
  </si>
  <si>
    <t>10</t>
  </si>
  <si>
    <t>Установка дверного ограничителя.</t>
  </si>
  <si>
    <t>11</t>
  </si>
  <si>
    <t>Установка петель дверных.</t>
  </si>
  <si>
    <t>12</t>
  </si>
  <si>
    <t>Смена оконных ручек.</t>
  </si>
  <si>
    <t>13</t>
  </si>
  <si>
    <t>Смена разбитого стекла (деревянные оконные и балконные заполнения)</t>
  </si>
  <si>
    <t>м2</t>
  </si>
  <si>
    <t>Со снятие и установкой штапиков</t>
  </si>
  <si>
    <t>14</t>
  </si>
  <si>
    <t>Настил линолеума на полы насухо (без устройства плинтусов).</t>
  </si>
  <si>
    <t>15</t>
  </si>
  <si>
    <t>Настил линолеума на полы на клею (без устройства плинтусов).</t>
  </si>
  <si>
    <t>16</t>
  </si>
  <si>
    <t>Настил оргалита насухо.</t>
  </si>
  <si>
    <t>17</t>
  </si>
  <si>
    <t>Настила оргалита на клею.</t>
  </si>
  <si>
    <t>18</t>
  </si>
  <si>
    <t>Настил доски половой.</t>
  </si>
  <si>
    <t>19</t>
  </si>
  <si>
    <t>Установка плинтуса простого деревянного.</t>
  </si>
  <si>
    <t>п.м.</t>
  </si>
  <si>
    <t>20</t>
  </si>
  <si>
    <t>Шпатлевка стен один слой</t>
  </si>
  <si>
    <t>21</t>
  </si>
  <si>
    <t>Шпатлевка потолков</t>
  </si>
  <si>
    <t>22</t>
  </si>
  <si>
    <t>Водоэмульсионная окраска стен</t>
  </si>
  <si>
    <t>23</t>
  </si>
  <si>
    <t>Водоэмульсионная окраска потолков</t>
  </si>
  <si>
    <t>24</t>
  </si>
  <si>
    <t>Побелка стен известью</t>
  </si>
  <si>
    <t>25</t>
  </si>
  <si>
    <t>Побелка потолков известью</t>
  </si>
  <si>
    <t>26</t>
  </si>
  <si>
    <t>Оклейка стен обоями простыми</t>
  </si>
  <si>
    <t>27</t>
  </si>
  <si>
    <t xml:space="preserve">Оклейка стен обоями тяжелыми (моющимися) 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</si>
  <si>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</si>
  <si>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Работы, не предусмотренные данным Приложением, могут быть выполнены по договорной цене, согласованной с Заказчиком. </t>
  </si>
  <si>
    <t>Стоимость услуг в настоящем перечне применяется при выполнении работ в в течении рабочего времени.</t>
  </si>
  <si>
    <t>При выполнении работ за пределами установленной продолжительности рабочего времени применяется коэффициент к стоимости услуг, а именно:</t>
  </si>
  <si>
    <t>-при сверхурочной работе коэффициент 1,2</t>
  </si>
  <si>
    <t>-при работе в выходной и праздничный день коэффициент 1,25</t>
  </si>
  <si>
    <t>ЭЛЕКТРОМОНТАЖНЫЕ РАБОТЫ</t>
  </si>
  <si>
    <t>Подключение силовой линии в щите.</t>
  </si>
  <si>
    <t xml:space="preserve">Штрабление стены под электропроводку </t>
  </si>
  <si>
    <t>в бетоне 20х20</t>
  </si>
  <si>
    <t>в кирпиче 20х20</t>
  </si>
  <si>
    <t>в бетоне 40х40</t>
  </si>
  <si>
    <t>в кирпиче 40х40</t>
  </si>
  <si>
    <t>УСТАНОВКА ЭЛЕКТРОТОЧЕК</t>
  </si>
  <si>
    <t>Установка автомата электрического двухполюсного.</t>
  </si>
  <si>
    <t>Установка автомата электрического однополюсного.</t>
  </si>
  <si>
    <t>Установка автомата электрического трехполюсного.</t>
  </si>
  <si>
    <t xml:space="preserve">Установка индивидуального электросчетчика </t>
  </si>
  <si>
    <t>Установка счетчика электрического однофазного</t>
  </si>
  <si>
    <t>Коммутация распоячной коробки.</t>
  </si>
  <si>
    <t>Установка наружной коробки.</t>
  </si>
  <si>
    <t>Установка люстры простой.</t>
  </si>
  <si>
    <t>Установка реле автоматического переключателя.</t>
  </si>
  <si>
    <t>Реостата (диаметра) для регулировки нагрева теплого пола подключение.</t>
  </si>
  <si>
    <t>Установка розетки электрической, компьютерной, ТV, ТФ  или выключателя.</t>
  </si>
  <si>
    <t>Установка светильника мебельного внутреннего.</t>
  </si>
  <si>
    <t>Установка светильника настенного (бра).</t>
  </si>
  <si>
    <t>Светильника потолочного типа "Армстронг" установка и подключение.</t>
  </si>
  <si>
    <t>Установка светильника точечного, галогенового.</t>
  </si>
  <si>
    <t>Установка трансформатора для галогеновых светильников.</t>
  </si>
  <si>
    <t>Установка устройства защитного отключения (УЗО) двухполюсного.</t>
  </si>
  <si>
    <t>Установка устройства защитного отключения (УЗО) четырехполюсного.</t>
  </si>
  <si>
    <t>УСТАНОВКА ОБОРУДОВАНИЯ</t>
  </si>
  <si>
    <t>Выдача технических условий на подключение стиральных машин, посудомоечных машин.</t>
  </si>
  <si>
    <t>28</t>
  </si>
  <si>
    <t>Установка и подключение стиральных и посудомоечных машин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</si>
  <si>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</si>
  <si>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</si>
  <si>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</si>
  <si>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</si>
  <si>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</si>
  <si>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</si>
  <si>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</si>
  <si>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</si>
  <si>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</si>
  <si>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</si>
  <si>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</si>
  <si>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</si>
  <si>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</si>
  <si>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</si>
  <si>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</si>
  <si>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</si>
  <si>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ДЕМОНТАЖНЫЕ РАБОТЫ</t>
  </si>
  <si>
    <t>Демонтаж автомата.</t>
  </si>
  <si>
    <t>Демонтаж кабельканала (коробка).</t>
  </si>
  <si>
    <t>Демонтаж коробки распаянной.</t>
  </si>
  <si>
    <t>Демонтаж проводки электрической в кабельканале.</t>
  </si>
  <si>
    <t>Демонтаж проводки электрической открытой.</t>
  </si>
  <si>
    <t>Демонтаж счетчика электрического.</t>
  </si>
  <si>
    <t>Демонтаж точки эклектической. (розетки, выключателя).</t>
  </si>
  <si>
    <t>Цены предусматривают производство работ с пола или готовых подмостей. При работе с приставных лестниц или стремянок следует применять коэффициент 1,25</t>
  </si>
  <si>
    <t>Определение неисправности скрытой эл. Проводки в цепи питания освещения, розеточной группы, эл. Плиты … - 1000 руб. (прокладка проводки оплачивается отдельно).</t>
  </si>
  <si>
    <t>Определение неисправности открытой эл. Проводки в цепи питания освещения, розеточной группы, эл. Плиты … - 500 руб. (прокладка проводки оплачивается отдельно).</t>
  </si>
  <si>
    <t>В стоимость работ не включена стоимость расходных материалов.</t>
  </si>
  <si>
    <t>Работы, не предусмотренные в настоящем перечне применяется при выполнении работ в течении рабочего времени.</t>
  </si>
  <si>
    <t xml:space="preserve">При выполнении работ за пределами установленной продолжительности рабочего времени применяется коэффициент к стоимости услуг, а именно: </t>
  </si>
  <si>
    <t>УСЛУГИ ПО ОФОРМЛЕНИЮ ДОКУМЕНТОВ НАСЕЛЕНИЮ И ОРГАНИЗАЦИЯМ</t>
  </si>
  <si>
    <t>Наименование платных улуг и работ</t>
  </si>
  <si>
    <t>Составление смет</t>
  </si>
  <si>
    <t>1 ед.</t>
  </si>
  <si>
    <t>10% от сметной стоимости</t>
  </si>
  <si>
    <t>Составление и подписание актов разграничения балансовой и эксплуатационной ответственности между владельцами помещений и эксплуатирующей организацией.</t>
  </si>
  <si>
    <t>1500</t>
  </si>
  <si>
    <t>Заверение подписи на доверенности или ином документе</t>
  </si>
  <si>
    <t>100</t>
  </si>
  <si>
    <t>Демонтаж унитаза системы "Компакт"</t>
  </si>
  <si>
    <t>без стоимости материалов</t>
  </si>
  <si>
    <t>Демонтаж смывного бачка системы "Компакт"</t>
  </si>
  <si>
    <t>Установка унитаза с бачком системы "Компакт" (без доп. работ)</t>
  </si>
  <si>
    <t>Установка унитаза с бачком системы "Компакт" (с доп. работами)</t>
  </si>
  <si>
    <t>Установка смывного бачка системы "Компакт"</t>
  </si>
  <si>
    <t>Смена сифона к унитазу (со снятием унитаза)</t>
  </si>
  <si>
    <t>Регулировка смывного бачка.</t>
  </si>
  <si>
    <t>Смена шарового крана смывного бачка</t>
  </si>
  <si>
    <t>Смена манжеты унитаза на выпуске</t>
  </si>
  <si>
    <t>Смена манжеты между бачком и полочкой унитаза.</t>
  </si>
  <si>
    <t>Смена сидения к унитазу.</t>
  </si>
  <si>
    <t>Смена гибких подводок</t>
  </si>
  <si>
    <t>Смена вентиля вводного (контрольный вентиль)</t>
  </si>
  <si>
    <t>Замена площадки (полочки) к унитазу, включая демонтаж и монтаж смывного бачка.</t>
  </si>
  <si>
    <t>Ремонт смывного бачка со сменой резиновой груши, поплавка, перелива седла, коромысла.</t>
  </si>
  <si>
    <t>1 прибор</t>
  </si>
  <si>
    <t>Замена кран буксы</t>
  </si>
  <si>
    <t>Замена ванны чугунной</t>
  </si>
  <si>
    <t>Замена ванны стальной</t>
  </si>
  <si>
    <t>Установка ванны чугунной</t>
  </si>
  <si>
    <t>Установка ванной стальной</t>
  </si>
  <si>
    <t>Смена смесителя ванна типа "Елочка"</t>
  </si>
  <si>
    <t>Установка сифона для ванны пластмассового</t>
  </si>
  <si>
    <t>Смена смесителя ванно-душевого</t>
  </si>
  <si>
    <t>Смена трубки гибкого шланга душа</t>
  </si>
  <si>
    <t>Установка шланги душевой</t>
  </si>
  <si>
    <t>Демонтаж раковины фаянсовой</t>
  </si>
  <si>
    <t>Установка раковины фаянсовой типа "Тюльпан"</t>
  </si>
  <si>
    <t>Смена раковины фаянсовой без снятия и установки смесителя</t>
  </si>
  <si>
    <t>Смена раковины фаянсовой со снятием и установкой смесителя</t>
  </si>
  <si>
    <t>Смена жесткой подводки к смесителю на гибкую.</t>
  </si>
  <si>
    <t>Смена сифона в мойке или раковине (пластмассового)</t>
  </si>
  <si>
    <t>Демонтаж мойки</t>
  </si>
  <si>
    <t>Установка мойки</t>
  </si>
  <si>
    <t>Установка мойки на два отделения</t>
  </si>
  <si>
    <t>Смена мойки кухонной стандартной без снятия и установки смесителя</t>
  </si>
  <si>
    <t>Смена кухонной мойки смесителя со снятием и установкой смесителя</t>
  </si>
  <si>
    <t>Замена прокладки на кранбуксе</t>
  </si>
  <si>
    <t xml:space="preserve">Демонтаж стояка d 100 </t>
  </si>
  <si>
    <t>Демонтаж стояка d 50</t>
  </si>
  <si>
    <t>Смена внутренних канализационных трубопроводов (чугунных) диаметром до: - 50 мм</t>
  </si>
  <si>
    <t>Смена внутренних канализационных трубопроводов (чугунных) диаметром до: -100 мм</t>
  </si>
  <si>
    <t xml:space="preserve">Установка стояка d 100 </t>
  </si>
  <si>
    <t>Демонтаж разводки квартирной  d 50</t>
  </si>
  <si>
    <t xml:space="preserve">Установка разводки квартирной d 50 </t>
  </si>
  <si>
    <t>45</t>
  </si>
  <si>
    <t>Демонтаж стояка 20 мм.</t>
  </si>
  <si>
    <t>46</t>
  </si>
  <si>
    <t>Смена внутренних трубопроводов из стальных туб диаметром до:</t>
  </si>
  <si>
    <t>15 мм</t>
  </si>
  <si>
    <t>20 мм</t>
  </si>
  <si>
    <t>25 мм</t>
  </si>
  <si>
    <t>32 мм</t>
  </si>
  <si>
    <t>47</t>
  </si>
  <si>
    <t>Смена внутренних трубопроводов водоснабжения из стальных труб на многослойные металл-полимерные трубы диаметром до:</t>
  </si>
  <si>
    <t>48</t>
  </si>
  <si>
    <t>Отключение стояка слив и наполнение системы по ХВС  заявкам квартиросъемщиков</t>
  </si>
  <si>
    <t>49</t>
  </si>
  <si>
    <t xml:space="preserve">Отключение стояка отопления и ГВС, слив и заполнение системы отопления </t>
  </si>
  <si>
    <t>50</t>
  </si>
  <si>
    <t>Отключение стояка отопления и ГВС, слив и заполнение системы отопления свыше 2-х часов</t>
  </si>
  <si>
    <t>51</t>
  </si>
  <si>
    <t>52</t>
  </si>
  <si>
    <t>Устранение квартирных засоров, произошедших по вине проживающих: - в трубопроводах</t>
  </si>
  <si>
    <t>1 м.п.</t>
  </si>
  <si>
    <t>п.п. 52, 53, 54, 55, 56, 57, 59, без учета стоимости стояков</t>
  </si>
  <si>
    <t>53</t>
  </si>
  <si>
    <t>Смена запорного вентиля (шарового) без дополнительных работ</t>
  </si>
  <si>
    <t>54</t>
  </si>
  <si>
    <t>Смена запорного вентиля в месте его установки с дополнительными работами по подгонке</t>
  </si>
  <si>
    <t>55</t>
  </si>
  <si>
    <t>Добавление секций на существующий радиатор (одной или двух - при наличии согласования с "Теплосетью")</t>
  </si>
  <si>
    <t>56</t>
  </si>
  <si>
    <t>Снятие секций радиаторов одной или двух (для их замены) - крайних</t>
  </si>
  <si>
    <t>57</t>
  </si>
  <si>
    <t>Снятие секций радиаторов одной или двух (для их замены) - средних</t>
  </si>
  <si>
    <t>58</t>
  </si>
  <si>
    <t>Демонтаж радиатора чугунного (батареи) на 7 секций</t>
  </si>
  <si>
    <t>59</t>
  </si>
  <si>
    <t>Демонтаж радиатора чугунного (батареи) на 9 секций</t>
  </si>
  <si>
    <t>60</t>
  </si>
  <si>
    <t>Демонтаж радиатора чугунного (батареи) более 9 секций</t>
  </si>
  <si>
    <t>Демонтаж конвектора</t>
  </si>
  <si>
    <t>Установка конвектора</t>
  </si>
  <si>
    <t>Установка радиатора чугунного (батареи) на 3-4 секции</t>
  </si>
  <si>
    <t>Установка радиатора чугунного (батареи) на 7 секции</t>
  </si>
  <si>
    <t>Установка радиатора чугунного (батареи) на 9 секции</t>
  </si>
  <si>
    <t>Установка крана Маевского на радиатор.</t>
  </si>
  <si>
    <t>Замена кранов, отключающих отопительные приборы, на краны другой модели.</t>
  </si>
  <si>
    <t xml:space="preserve">Смена полотенцесушителя </t>
  </si>
  <si>
    <t>Установка перемычки М.П.</t>
  </si>
  <si>
    <t>Установка перемычки полипропилен</t>
  </si>
  <si>
    <t>Установка перемычки сталь</t>
  </si>
  <si>
    <t>Пробивка дополнительного отверстия в перекрытии</t>
  </si>
  <si>
    <t>Пробивка дополнительного отверстия в капитальной стене</t>
  </si>
  <si>
    <t>Пробивка дополнительного отверстия в кирпичной стене</t>
  </si>
  <si>
    <t>Установка дополнительного отопительного прибора</t>
  </si>
  <si>
    <t>87</t>
  </si>
  <si>
    <t>88</t>
  </si>
  <si>
    <t>89</t>
  </si>
  <si>
    <t>90</t>
  </si>
  <si>
    <t>91</t>
  </si>
  <si>
    <t>0,5 часа</t>
  </si>
  <si>
    <t>92</t>
  </si>
  <si>
    <t>Работы по обследованию поврежденного объекта, составлению дефектного акта и смет на строительно-монтажные работы и электрические</t>
  </si>
  <si>
    <t>10% от сметной стоимости восстановительных работ</t>
  </si>
  <si>
    <t>Примечание:</t>
  </si>
  <si>
    <t>Работы, не предусмотренные данным Приложением, могут быть выполнены по договорной цене, согласованной с Заказчиком.</t>
  </si>
  <si>
    <t>Стоимость услуг в настоящем перечне применяется при выполнении работ в течение рабочего времени.</t>
  </si>
  <si>
    <t>При выполнении работ за пределами установленной продолжительности рабочего времени применяется к стоимости услуг, а именно:</t>
  </si>
  <si>
    <t>при сверхурочной работе коэффициент 1,2</t>
  </si>
  <si>
    <t>при работе в выходной и праздничный день коэффициент 1,25.</t>
  </si>
  <si>
    <t>Зам.директора                                                                                   Н.П.Армеева</t>
  </si>
  <si>
    <t>Платные услуги оказываемые  ООО "Теплосиб"</t>
  </si>
  <si>
    <t xml:space="preserve">Стоимость работ и услуг указана с учетом НДС,   в стоимость работ не стоимость расходных материалов,          </t>
  </si>
  <si>
    <t>Стоимость работ и услуг  указана с учетом НДС.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</si>
</sst>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4" fillId="0" borderId="2" xfId="0" applyNumberFormat="1" applyFont="1" applyBorder="1" applyAlignment="1">
      <alignment vertical="top" wrapText="1"/>
    </xf>
    <xf numFmtId="2" fontId="4" fillId="0" borderId="6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vertical="top" wrapText="1"/>
    </xf>
    <xf numFmtId="16" fontId="5" fillId="0" borderId="6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horizontal="right" vertical="top" wrapText="1"/>
    </xf>
    <xf numFmtId="1" fontId="6" fillId="0" borderId="2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right" vertical="top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vertical="top" wrapText="1"/>
    </xf>
    <xf numFmtId="1" fontId="6" fillId="0" borderId="2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vertical="top"/>
    </xf>
    <xf numFmtId="2" fontId="5" fillId="0" borderId="2" xfId="0" applyNumberFormat="1" applyFont="1" applyBorder="1" applyAlignment="1">
      <alignment vertical="top"/>
    </xf>
    <xf numFmtId="16" fontId="5" fillId="0" borderId="2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1" fontId="4" fillId="0" borderId="2" xfId="0" applyNumberFormat="1" applyFont="1" applyBorder="1" applyAlignment="1">
      <alignment vertical="top" wrapText="1"/>
    </xf>
    <xf numFmtId="1" fontId="1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vertical="top" wrapText="1"/>
    </xf>
    <xf numFmtId="0" fontId="9" fillId="0" borderId="2" xfId="0" applyNumberFormat="1" applyFont="1" applyBorder="1" applyAlignment="1">
      <alignment vertical="top" wrapText="1"/>
    </xf>
    <xf numFmtId="0" fontId="9" fillId="0" borderId="3" xfId="0" applyNumberFormat="1" applyFont="1" applyBorder="1" applyAlignment="1">
      <alignment vertical="top" wrapText="1"/>
    </xf>
    <xf numFmtId="0" fontId="9" fillId="0" borderId="22" xfId="0" applyNumberFormat="1" applyFont="1" applyBorder="1" applyAlignment="1">
      <alignment vertical="top" wrapText="1"/>
    </xf>
    <xf numFmtId="2" fontId="9" fillId="0" borderId="22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vertical="top" wrapText="1"/>
    </xf>
    <xf numFmtId="0" fontId="9" fillId="2" borderId="2" xfId="0" applyNumberFormat="1" applyFont="1" applyFill="1" applyBorder="1" applyAlignment="1">
      <alignment vertical="top" wrapText="1"/>
    </xf>
    <xf numFmtId="2" fontId="9" fillId="2" borderId="2" xfId="0" applyNumberFormat="1" applyFont="1" applyFill="1" applyBorder="1" applyAlignment="1">
      <alignment vertical="top" wrapText="1"/>
    </xf>
    <xf numFmtId="0" fontId="9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16" fontId="9" fillId="0" borderId="2" xfId="0" applyNumberFormat="1" applyFont="1" applyBorder="1" applyAlignment="1">
      <alignment vertical="top" wrapText="1"/>
    </xf>
    <xf numFmtId="16" fontId="9" fillId="0" borderId="6" xfId="0" applyNumberFormat="1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right" vertical="top" wrapText="1"/>
    </xf>
    <xf numFmtId="0" fontId="9" fillId="0" borderId="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vertical="top" wrapText="1"/>
    </xf>
    <xf numFmtId="0" fontId="11" fillId="0" borderId="2" xfId="0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1" fontId="9" fillId="0" borderId="2" xfId="0" applyNumberFormat="1" applyFont="1" applyBorder="1" applyAlignment="1">
      <alignment vertical="top"/>
    </xf>
    <xf numFmtId="2" fontId="9" fillId="0" borderId="2" xfId="0" applyNumberFormat="1" applyFont="1" applyBorder="1" applyAlignment="1">
      <alignment vertical="top"/>
    </xf>
    <xf numFmtId="1" fontId="9" fillId="0" borderId="2" xfId="0" applyNumberFormat="1" applyFont="1" applyBorder="1" applyAlignment="1">
      <alignment vertical="top" wrapText="1"/>
    </xf>
    <xf numFmtId="49" fontId="9" fillId="0" borderId="27" xfId="0" applyNumberFormat="1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vertical="top" wrapText="1"/>
    </xf>
    <xf numFmtId="0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" fillId="0" borderId="0" xfId="0" applyNumberFormat="1" applyFont="1" applyAlignment="1">
      <alignment horizontal="right" vertical="top"/>
    </xf>
    <xf numFmtId="49" fontId="10" fillId="0" borderId="9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1" fontId="8" fillId="0" borderId="22" xfId="0" applyNumberFormat="1" applyFont="1" applyBorder="1" applyAlignment="1">
      <alignment horizontal="right" vertical="top" wrapText="1"/>
    </xf>
    <xf numFmtId="0" fontId="9" fillId="0" borderId="23" xfId="0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right" vertical="top" wrapText="1"/>
    </xf>
    <xf numFmtId="2" fontId="9" fillId="0" borderId="3" xfId="0" applyNumberFormat="1" applyFont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right" vertical="top" wrapText="1"/>
    </xf>
    <xf numFmtId="2" fontId="9" fillId="0" borderId="6" xfId="0" applyNumberFormat="1" applyFont="1" applyBorder="1" applyAlignment="1">
      <alignment horizontal="center" vertical="top" wrapText="1"/>
    </xf>
    <xf numFmtId="1" fontId="8" fillId="0" borderId="26" xfId="0" applyNumberFormat="1" applyFont="1" applyBorder="1" applyAlignment="1">
      <alignment horizontal="right" vertical="top" wrapText="1"/>
    </xf>
    <xf numFmtId="1" fontId="8" fillId="0" borderId="28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10" fillId="0" borderId="10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right" vertical="top"/>
    </xf>
    <xf numFmtId="49" fontId="9" fillId="0" borderId="27" xfId="0" applyNumberFormat="1" applyFont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/>
    </xf>
    <xf numFmtId="49" fontId="9" fillId="0" borderId="22" xfId="0" applyNumberFormat="1" applyFont="1" applyBorder="1" applyAlignment="1">
      <alignment horizontal="right" vertical="top"/>
    </xf>
    <xf numFmtId="49" fontId="9" fillId="0" borderId="29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right" vertical="top"/>
    </xf>
    <xf numFmtId="2" fontId="9" fillId="0" borderId="2" xfId="0" applyNumberFormat="1" applyFont="1" applyFill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vertical="top" wrapText="1"/>
    </xf>
    <xf numFmtId="1" fontId="9" fillId="0" borderId="22" xfId="0" applyNumberFormat="1" applyFont="1" applyBorder="1" applyAlignment="1">
      <alignment horizontal="center" vertical="top" wrapText="1"/>
    </xf>
    <xf numFmtId="0" fontId="9" fillId="0" borderId="29" xfId="0" applyFont="1" applyBorder="1" applyAlignment="1">
      <alignment vertical="top" wrapText="1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1" fontId="12" fillId="0" borderId="0" xfId="0" applyNumberFormat="1" applyFont="1" applyAlignment="1">
      <alignment horizontal="right" vertical="top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" fontId="8" fillId="0" borderId="0" xfId="0" applyNumberFormat="1" applyFont="1" applyAlignment="1">
      <alignment horizontal="right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12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" fontId="1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top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vertical="top" wrapText="1"/>
    </xf>
    <xf numFmtId="0" fontId="16" fillId="0" borderId="21" xfId="0" applyFont="1" applyBorder="1" applyAlignment="1">
      <alignment horizontal="left" vertical="top" wrapText="1"/>
    </xf>
    <xf numFmtId="2" fontId="16" fillId="2" borderId="2" xfId="0" applyNumberFormat="1" applyFont="1" applyFill="1" applyBorder="1" applyAlignment="1">
      <alignment vertical="top" wrapText="1"/>
    </xf>
    <xf numFmtId="2" fontId="13" fillId="0" borderId="2" xfId="0" applyNumberFormat="1" applyFont="1" applyBorder="1" applyAlignment="1">
      <alignment vertical="top" wrapText="1"/>
    </xf>
    <xf numFmtId="2" fontId="13" fillId="0" borderId="2" xfId="0" applyNumberFormat="1" applyFont="1" applyBorder="1" applyAlignment="1">
      <alignment horizontal="left" vertical="top" wrapText="1"/>
    </xf>
    <xf numFmtId="2" fontId="13" fillId="2" borderId="2" xfId="0" applyNumberFormat="1" applyFont="1" applyFill="1" applyBorder="1" applyAlignment="1">
      <alignment vertical="top" wrapText="1"/>
    </xf>
    <xf numFmtId="2" fontId="16" fillId="0" borderId="6" xfId="0" applyNumberFormat="1" applyFont="1" applyBorder="1" applyAlignment="1">
      <alignment vertical="top" wrapText="1"/>
    </xf>
    <xf numFmtId="2" fontId="16" fillId="0" borderId="22" xfId="0" applyNumberFormat="1" applyFont="1" applyBorder="1" applyAlignment="1">
      <alignment vertical="top" wrapText="1"/>
    </xf>
    <xf numFmtId="2" fontId="16" fillId="0" borderId="0" xfId="0" applyNumberFormat="1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left" vertical="top" wrapText="1"/>
    </xf>
    <xf numFmtId="2" fontId="16" fillId="0" borderId="2" xfId="0" applyNumberFormat="1" applyFont="1" applyBorder="1" applyAlignment="1">
      <alignment horizontal="left" vertical="top" wrapText="1"/>
    </xf>
    <xf numFmtId="2" fontId="16" fillId="0" borderId="6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2" fontId="16" fillId="0" borderId="2" xfId="0" applyNumberFormat="1" applyFont="1" applyFill="1" applyBorder="1" applyAlignment="1">
      <alignment vertical="top" wrapText="1"/>
    </xf>
    <xf numFmtId="1" fontId="16" fillId="0" borderId="2" xfId="0" applyNumberFormat="1" applyFont="1" applyBorder="1" applyAlignment="1">
      <alignment vertical="top" wrapText="1"/>
    </xf>
    <xf numFmtId="1" fontId="16" fillId="2" borderId="2" xfId="0" applyNumberFormat="1" applyFont="1" applyFill="1" applyBorder="1" applyAlignment="1">
      <alignment vertical="top" wrapText="1"/>
    </xf>
    <xf numFmtId="1" fontId="16" fillId="0" borderId="22" xfId="0" applyNumberFormat="1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49" fontId="16" fillId="0" borderId="22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49" fontId="4" fillId="0" borderId="6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vertical="top" wrapText="1"/>
    </xf>
    <xf numFmtId="0" fontId="7" fillId="0" borderId="8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17" fillId="0" borderId="8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1" fontId="8" fillId="0" borderId="0" xfId="0" applyNumberFormat="1" applyFont="1" applyAlignment="1">
      <alignment horizontal="center" vertical="top" wrapText="1"/>
    </xf>
    <xf numFmtId="1" fontId="9" fillId="0" borderId="28" xfId="0" applyNumberFormat="1" applyFont="1" applyBorder="1" applyAlignment="1">
      <alignment horizontal="center" vertical="top" wrapText="1"/>
    </xf>
    <xf numFmtId="1" fontId="9" fillId="0" borderId="21" xfId="0" applyNumberFormat="1" applyFont="1" applyBorder="1" applyAlignment="1">
      <alignment horizontal="center" vertical="top" wrapText="1"/>
    </xf>
    <xf numFmtId="1" fontId="9" fillId="0" borderId="34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workbookViewId="0">
      <selection activeCell="B112" sqref="B112"/>
    </sheetView>
  </sheetViews>
  <sheetFormatPr defaultRowHeight="15"/>
  <cols>
    <col min="1" max="1" width="9.140625" style="10"/>
    <col min="2" max="2" width="60.42578125" style="10" customWidth="1"/>
    <col min="3" max="12" width="0" style="10" hidden="1" customWidth="1"/>
    <col min="13" max="13" width="18" style="10" customWidth="1"/>
  </cols>
  <sheetData>
    <row r="1" spans="1:13" ht="15.75">
      <c r="A1" s="9"/>
      <c r="D1" s="11"/>
      <c r="M1" s="12" t="s">
        <v>0</v>
      </c>
    </row>
    <row r="2" spans="1:13" ht="15.75">
      <c r="A2" s="13"/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2" t="s">
        <v>1</v>
      </c>
    </row>
    <row r="3" spans="1:13" ht="20.25">
      <c r="A3" s="166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75">
      <c r="A4" s="16" t="s">
        <v>3</v>
      </c>
      <c r="B4" s="17" t="s">
        <v>4</v>
      </c>
      <c r="C4" s="17" t="s">
        <v>5</v>
      </c>
      <c r="D4" s="18" t="s">
        <v>6</v>
      </c>
      <c r="E4" s="19" t="s">
        <v>7</v>
      </c>
      <c r="F4" s="19" t="s">
        <v>8</v>
      </c>
      <c r="G4" s="19"/>
      <c r="H4" s="19" t="s">
        <v>8</v>
      </c>
      <c r="I4" s="19"/>
      <c r="J4" s="19" t="s">
        <v>9</v>
      </c>
      <c r="K4" s="19"/>
      <c r="L4" s="19"/>
      <c r="M4" s="20" t="s">
        <v>10</v>
      </c>
    </row>
    <row r="5" spans="1:13" ht="15.75">
      <c r="A5" s="167" t="s">
        <v>11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5.75">
      <c r="A6" s="170">
        <v>1</v>
      </c>
      <c r="B6" s="3" t="s">
        <v>12</v>
      </c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ht="20.25" customHeight="1">
      <c r="A7" s="170"/>
      <c r="B7" s="3" t="s">
        <v>13</v>
      </c>
      <c r="C7" s="3" t="s">
        <v>14</v>
      </c>
      <c r="D7" s="21">
        <v>4</v>
      </c>
      <c r="E7" s="6">
        <v>1.79</v>
      </c>
      <c r="F7" s="6">
        <v>54.55</v>
      </c>
      <c r="G7" s="6">
        <v>1.1000000000000001</v>
      </c>
      <c r="H7" s="6">
        <f>F7*G7</f>
        <v>60.005000000000003</v>
      </c>
      <c r="I7" s="21">
        <v>0.75900000000000001</v>
      </c>
      <c r="J7" s="6">
        <f>E7*H7*I7</f>
        <v>81.52339305000001</v>
      </c>
      <c r="K7" s="6">
        <v>0.05</v>
      </c>
      <c r="L7" s="6">
        <f>(E7*F7+J7)*K7</f>
        <v>8.9583946525000009</v>
      </c>
      <c r="M7" s="22">
        <f>ROUND(E7*H7+J7+L7,0)*1.1</f>
        <v>217.8</v>
      </c>
    </row>
    <row r="8" spans="1:13" ht="20.25" customHeight="1">
      <c r="A8" s="170"/>
      <c r="B8" s="3" t="s">
        <v>15</v>
      </c>
      <c r="C8" s="3" t="s">
        <v>14</v>
      </c>
      <c r="D8" s="21">
        <v>4</v>
      </c>
      <c r="E8" s="6">
        <v>1.79</v>
      </c>
      <c r="F8" s="6">
        <v>54.55</v>
      </c>
      <c r="G8" s="6">
        <v>1.1000000000000001</v>
      </c>
      <c r="H8" s="6">
        <f t="shared" ref="H8:H9" si="0">F8*G8</f>
        <v>60.005000000000003</v>
      </c>
      <c r="I8" s="21">
        <v>0.75900000000000001</v>
      </c>
      <c r="J8" s="6">
        <f>E8*H8*I8</f>
        <v>81.52339305000001</v>
      </c>
      <c r="K8" s="6">
        <v>0.05</v>
      </c>
      <c r="L8" s="6">
        <f t="shared" ref="L8:L39" si="1">(E8*F8+J8)*K8</f>
        <v>8.9583946525000009</v>
      </c>
      <c r="M8" s="22">
        <f t="shared" ref="M8:M71" si="2">ROUND(E8*H8+J8+L8,0)*1.1</f>
        <v>217.8</v>
      </c>
    </row>
    <row r="9" spans="1:13" ht="20.25" customHeight="1">
      <c r="A9" s="1"/>
      <c r="B9" s="3" t="s">
        <v>16</v>
      </c>
      <c r="C9" s="3" t="s">
        <v>14</v>
      </c>
      <c r="D9" s="23">
        <v>4</v>
      </c>
      <c r="E9" s="6">
        <v>1.99</v>
      </c>
      <c r="F9" s="6">
        <v>54.55</v>
      </c>
      <c r="G9" s="6">
        <v>1.1000000000000001</v>
      </c>
      <c r="H9" s="6">
        <f t="shared" si="0"/>
        <v>60.005000000000003</v>
      </c>
      <c r="I9" s="21">
        <v>0.75900000000000001</v>
      </c>
      <c r="J9" s="6">
        <f t="shared" ref="J9:J39" si="3">E9*H9*I9</f>
        <v>90.632152050000002</v>
      </c>
      <c r="K9" s="6">
        <v>0.05</v>
      </c>
      <c r="L9" s="6">
        <f t="shared" si="1"/>
        <v>9.9593326025</v>
      </c>
      <c r="M9" s="22">
        <f t="shared" si="2"/>
        <v>242.00000000000003</v>
      </c>
    </row>
    <row r="10" spans="1:13" ht="31.5">
      <c r="A10" s="170">
        <v>2</v>
      </c>
      <c r="B10" s="3" t="s">
        <v>17</v>
      </c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3"/>
    </row>
    <row r="11" spans="1:13" ht="15.75">
      <c r="A11" s="170"/>
      <c r="B11" s="3" t="s">
        <v>18</v>
      </c>
      <c r="C11" s="3" t="s">
        <v>19</v>
      </c>
      <c r="D11" s="21">
        <v>4</v>
      </c>
      <c r="E11" s="6">
        <v>2.98</v>
      </c>
      <c r="F11" s="6">
        <v>54.55</v>
      </c>
      <c r="G11" s="6">
        <v>1.1000000000000001</v>
      </c>
      <c r="H11" s="6">
        <f>F11*G11</f>
        <v>60.005000000000003</v>
      </c>
      <c r="I11" s="21">
        <v>0.75900000000000001</v>
      </c>
      <c r="J11" s="6">
        <f t="shared" si="3"/>
        <v>135.72050909999999</v>
      </c>
      <c r="K11" s="6">
        <v>0.05</v>
      </c>
      <c r="L11" s="6">
        <f t="shared" si="1"/>
        <v>14.913975454999999</v>
      </c>
      <c r="M11" s="22">
        <f t="shared" si="2"/>
        <v>361.90000000000003</v>
      </c>
    </row>
    <row r="12" spans="1:13" ht="15.75">
      <c r="A12" s="170"/>
      <c r="B12" s="3" t="s">
        <v>20</v>
      </c>
      <c r="C12" s="3" t="s">
        <v>19</v>
      </c>
      <c r="D12" s="21">
        <v>4</v>
      </c>
      <c r="E12" s="6">
        <v>1.49</v>
      </c>
      <c r="F12" s="6">
        <v>54.55</v>
      </c>
      <c r="G12" s="6">
        <v>1.1000000000000001</v>
      </c>
      <c r="H12" s="6">
        <f t="shared" ref="H12:H39" si="4">F12*G12</f>
        <v>60.005000000000003</v>
      </c>
      <c r="I12" s="21">
        <v>0.75900000000000001</v>
      </c>
      <c r="J12" s="6">
        <f t="shared" si="3"/>
        <v>67.860254549999993</v>
      </c>
      <c r="K12" s="6">
        <v>0.05</v>
      </c>
      <c r="L12" s="6">
        <f t="shared" si="1"/>
        <v>7.4569877274999996</v>
      </c>
      <c r="M12" s="22">
        <f t="shared" si="2"/>
        <v>181.50000000000003</v>
      </c>
    </row>
    <row r="13" spans="1:13" ht="15.75">
      <c r="A13" s="170"/>
      <c r="B13" s="3" t="s">
        <v>21</v>
      </c>
      <c r="C13" s="3" t="s">
        <v>19</v>
      </c>
      <c r="D13" s="21">
        <v>4</v>
      </c>
      <c r="E13" s="6">
        <v>1</v>
      </c>
      <c r="F13" s="6">
        <v>54.55</v>
      </c>
      <c r="G13" s="6">
        <v>1.1000000000000001</v>
      </c>
      <c r="H13" s="6">
        <f t="shared" si="4"/>
        <v>60.005000000000003</v>
      </c>
      <c r="I13" s="21">
        <v>0.75900000000000001</v>
      </c>
      <c r="J13" s="6">
        <f t="shared" si="3"/>
        <v>45.543795000000003</v>
      </c>
      <c r="K13" s="6">
        <v>0.05</v>
      </c>
      <c r="L13" s="6">
        <f t="shared" si="1"/>
        <v>5.0046897500000007</v>
      </c>
      <c r="M13" s="22">
        <f t="shared" si="2"/>
        <v>122.10000000000001</v>
      </c>
    </row>
    <row r="14" spans="1:13" ht="15.75">
      <c r="A14" s="1">
        <v>3</v>
      </c>
      <c r="B14" s="3" t="s">
        <v>22</v>
      </c>
      <c r="C14" s="3" t="s">
        <v>23</v>
      </c>
      <c r="D14" s="21">
        <v>4</v>
      </c>
      <c r="E14" s="6">
        <v>1.99</v>
      </c>
      <c r="F14" s="6">
        <v>54.55</v>
      </c>
      <c r="G14" s="6">
        <v>1.1000000000000001</v>
      </c>
      <c r="H14" s="6">
        <f t="shared" si="4"/>
        <v>60.005000000000003</v>
      </c>
      <c r="I14" s="21">
        <v>0.75900000000000001</v>
      </c>
      <c r="J14" s="6">
        <f t="shared" si="3"/>
        <v>90.632152050000002</v>
      </c>
      <c r="K14" s="6">
        <v>0.05</v>
      </c>
      <c r="L14" s="6">
        <f t="shared" si="1"/>
        <v>9.9593326025</v>
      </c>
      <c r="M14" s="22">
        <f t="shared" si="2"/>
        <v>242.00000000000003</v>
      </c>
    </row>
    <row r="15" spans="1:13" ht="15.75">
      <c r="A15" s="1">
        <v>4</v>
      </c>
      <c r="B15" s="3" t="s">
        <v>24</v>
      </c>
      <c r="C15" s="3" t="s">
        <v>25</v>
      </c>
      <c r="D15" s="21">
        <v>4</v>
      </c>
      <c r="E15" s="6">
        <v>0.99</v>
      </c>
      <c r="F15" s="6">
        <v>54.55</v>
      </c>
      <c r="G15" s="6">
        <v>1.1000000000000001</v>
      </c>
      <c r="H15" s="6">
        <f t="shared" si="4"/>
        <v>60.005000000000003</v>
      </c>
      <c r="I15" s="21">
        <v>0.75900000000000001</v>
      </c>
      <c r="J15" s="6">
        <f t="shared" si="3"/>
        <v>45.088357049999999</v>
      </c>
      <c r="K15" s="6">
        <v>0.05</v>
      </c>
      <c r="L15" s="6">
        <f t="shared" si="1"/>
        <v>4.9546428525000001</v>
      </c>
      <c r="M15" s="22">
        <f t="shared" si="2"/>
        <v>119.9</v>
      </c>
    </row>
    <row r="16" spans="1:13" ht="15.75">
      <c r="A16" s="1">
        <v>5</v>
      </c>
      <c r="B16" s="3" t="s">
        <v>26</v>
      </c>
      <c r="C16" s="3" t="s">
        <v>19</v>
      </c>
      <c r="D16" s="21">
        <v>4</v>
      </c>
      <c r="E16" s="6">
        <v>0.79</v>
      </c>
      <c r="F16" s="6">
        <v>54.55</v>
      </c>
      <c r="G16" s="6">
        <v>1.1000000000000001</v>
      </c>
      <c r="H16" s="6">
        <f t="shared" si="4"/>
        <v>60.005000000000003</v>
      </c>
      <c r="I16" s="21">
        <v>0.75900000000000001</v>
      </c>
      <c r="J16" s="6">
        <f t="shared" si="3"/>
        <v>35.97959805</v>
      </c>
      <c r="K16" s="6">
        <v>0.05</v>
      </c>
      <c r="L16" s="6">
        <f t="shared" si="1"/>
        <v>3.9537049025000002</v>
      </c>
      <c r="M16" s="22">
        <f t="shared" si="2"/>
        <v>95.7</v>
      </c>
    </row>
    <row r="17" spans="1:13" ht="15.75">
      <c r="A17" s="1">
        <v>6</v>
      </c>
      <c r="B17" s="3" t="s">
        <v>27</v>
      </c>
      <c r="C17" s="3" t="s">
        <v>19</v>
      </c>
      <c r="D17" s="21">
        <v>4</v>
      </c>
      <c r="E17" s="6">
        <v>0.79</v>
      </c>
      <c r="F17" s="6">
        <v>54.55</v>
      </c>
      <c r="G17" s="6">
        <v>1.1000000000000001</v>
      </c>
      <c r="H17" s="6">
        <f t="shared" si="4"/>
        <v>60.005000000000003</v>
      </c>
      <c r="I17" s="21">
        <v>0.75900000000000001</v>
      </c>
      <c r="J17" s="6">
        <f t="shared" si="3"/>
        <v>35.97959805</v>
      </c>
      <c r="K17" s="6">
        <v>0.05</v>
      </c>
      <c r="L17" s="6">
        <f t="shared" si="1"/>
        <v>3.9537049025000002</v>
      </c>
      <c r="M17" s="22">
        <f t="shared" si="2"/>
        <v>95.7</v>
      </c>
    </row>
    <row r="18" spans="1:13" ht="15.75">
      <c r="A18" s="1">
        <v>7</v>
      </c>
      <c r="B18" s="3" t="s">
        <v>28</v>
      </c>
      <c r="C18" s="3" t="s">
        <v>19</v>
      </c>
      <c r="D18" s="21">
        <v>4</v>
      </c>
      <c r="E18" s="6">
        <v>3.38</v>
      </c>
      <c r="F18" s="6">
        <v>54.55</v>
      </c>
      <c r="G18" s="6">
        <v>1.1000000000000001</v>
      </c>
      <c r="H18" s="6">
        <f t="shared" si="4"/>
        <v>60.005000000000003</v>
      </c>
      <c r="I18" s="21">
        <v>0.75900000000000001</v>
      </c>
      <c r="J18" s="6">
        <f t="shared" si="3"/>
        <v>153.9380271</v>
      </c>
      <c r="K18" s="6">
        <v>0.05</v>
      </c>
      <c r="L18" s="6">
        <f t="shared" si="1"/>
        <v>16.915851355000001</v>
      </c>
      <c r="M18" s="22">
        <f t="shared" si="2"/>
        <v>411.40000000000003</v>
      </c>
    </row>
    <row r="19" spans="1:13" ht="15.75">
      <c r="A19" s="1">
        <v>8</v>
      </c>
      <c r="B19" s="3" t="s">
        <v>29</v>
      </c>
      <c r="C19" s="3" t="s">
        <v>19</v>
      </c>
      <c r="D19" s="21">
        <v>4</v>
      </c>
      <c r="E19" s="6">
        <v>1.39</v>
      </c>
      <c r="F19" s="6">
        <v>54.55</v>
      </c>
      <c r="G19" s="6">
        <v>1.1000000000000001</v>
      </c>
      <c r="H19" s="6">
        <f t="shared" si="4"/>
        <v>60.005000000000003</v>
      </c>
      <c r="I19" s="21">
        <v>0.75900000000000001</v>
      </c>
      <c r="J19" s="6">
        <f t="shared" si="3"/>
        <v>63.305875049999997</v>
      </c>
      <c r="K19" s="6">
        <v>0.05</v>
      </c>
      <c r="L19" s="6">
        <f t="shared" si="1"/>
        <v>6.9565187525000001</v>
      </c>
      <c r="M19" s="22">
        <f t="shared" si="2"/>
        <v>169.4</v>
      </c>
    </row>
    <row r="20" spans="1:13" ht="15.75">
      <c r="A20" s="1">
        <v>9</v>
      </c>
      <c r="B20" s="3" t="s">
        <v>30</v>
      </c>
      <c r="C20" s="3" t="s">
        <v>19</v>
      </c>
      <c r="D20" s="21">
        <v>4</v>
      </c>
      <c r="E20" s="6">
        <v>1.39</v>
      </c>
      <c r="F20" s="6">
        <v>54.55</v>
      </c>
      <c r="G20" s="6">
        <v>1.1000000000000001</v>
      </c>
      <c r="H20" s="6">
        <f t="shared" si="4"/>
        <v>60.005000000000003</v>
      </c>
      <c r="I20" s="21">
        <v>0.75900000000000001</v>
      </c>
      <c r="J20" s="6">
        <f t="shared" si="3"/>
        <v>63.305875049999997</v>
      </c>
      <c r="K20" s="6">
        <v>0.05</v>
      </c>
      <c r="L20" s="6">
        <f t="shared" si="1"/>
        <v>6.9565187525000001</v>
      </c>
      <c r="M20" s="22">
        <f t="shared" si="2"/>
        <v>169.4</v>
      </c>
    </row>
    <row r="21" spans="1:13" ht="15.75">
      <c r="A21" s="1">
        <v>10</v>
      </c>
      <c r="B21" s="3" t="s">
        <v>31</v>
      </c>
      <c r="C21" s="3" t="s">
        <v>19</v>
      </c>
      <c r="D21" s="21">
        <v>4</v>
      </c>
      <c r="E21" s="6">
        <v>2.08</v>
      </c>
      <c r="F21" s="6">
        <v>54.55</v>
      </c>
      <c r="G21" s="6">
        <v>1.1000000000000001</v>
      </c>
      <c r="H21" s="6">
        <f t="shared" si="4"/>
        <v>60.005000000000003</v>
      </c>
      <c r="I21" s="21">
        <v>0.75900000000000001</v>
      </c>
      <c r="J21" s="6">
        <f t="shared" si="3"/>
        <v>94.731093600000008</v>
      </c>
      <c r="K21" s="6">
        <v>0.05</v>
      </c>
      <c r="L21" s="6">
        <f t="shared" si="1"/>
        <v>10.409754680000001</v>
      </c>
      <c r="M21" s="22">
        <f t="shared" si="2"/>
        <v>253.00000000000003</v>
      </c>
    </row>
    <row r="22" spans="1:13" ht="15.75">
      <c r="A22" s="1">
        <v>11</v>
      </c>
      <c r="B22" s="3" t="s">
        <v>32</v>
      </c>
      <c r="C22" s="3" t="s">
        <v>19</v>
      </c>
      <c r="D22" s="21">
        <v>4</v>
      </c>
      <c r="E22" s="6">
        <v>2.1800000000000002</v>
      </c>
      <c r="F22" s="6">
        <v>54.55</v>
      </c>
      <c r="G22" s="6">
        <v>1.1000000000000001</v>
      </c>
      <c r="H22" s="6">
        <f t="shared" si="4"/>
        <v>60.005000000000003</v>
      </c>
      <c r="I22" s="21">
        <v>0.75900000000000001</v>
      </c>
      <c r="J22" s="6">
        <f t="shared" si="3"/>
        <v>99.285473100000004</v>
      </c>
      <c r="K22" s="6">
        <v>0.05</v>
      </c>
      <c r="L22" s="6">
        <f t="shared" si="1"/>
        <v>10.910223655000001</v>
      </c>
      <c r="M22" s="22">
        <f t="shared" si="2"/>
        <v>265.10000000000002</v>
      </c>
    </row>
    <row r="23" spans="1:13" ht="15.75">
      <c r="A23" s="1">
        <v>12</v>
      </c>
      <c r="B23" s="3" t="s">
        <v>33</v>
      </c>
      <c r="C23" s="3" t="s">
        <v>19</v>
      </c>
      <c r="D23" s="21">
        <v>4</v>
      </c>
      <c r="E23" s="6">
        <v>4.96</v>
      </c>
      <c r="F23" s="6">
        <v>54.55</v>
      </c>
      <c r="G23" s="6">
        <v>1.1000000000000001</v>
      </c>
      <c r="H23" s="6">
        <f t="shared" si="4"/>
        <v>60.005000000000003</v>
      </c>
      <c r="I23" s="21">
        <v>0.75900000000000001</v>
      </c>
      <c r="J23" s="6">
        <f t="shared" si="3"/>
        <v>225.89722319999998</v>
      </c>
      <c r="K23" s="6">
        <v>0.05</v>
      </c>
      <c r="L23" s="6">
        <f t="shared" si="1"/>
        <v>24.823261160000001</v>
      </c>
      <c r="M23" s="22">
        <f t="shared" si="2"/>
        <v>602.80000000000007</v>
      </c>
    </row>
    <row r="24" spans="1:13" ht="15.75">
      <c r="A24" s="1">
        <v>13</v>
      </c>
      <c r="B24" s="3" t="s">
        <v>34</v>
      </c>
      <c r="C24" s="3" t="s">
        <v>19</v>
      </c>
      <c r="D24" s="21">
        <v>4</v>
      </c>
      <c r="E24" s="6">
        <v>0.99</v>
      </c>
      <c r="F24" s="6">
        <v>54.55</v>
      </c>
      <c r="G24" s="6">
        <v>1.1000000000000001</v>
      </c>
      <c r="H24" s="6">
        <f t="shared" si="4"/>
        <v>60.005000000000003</v>
      </c>
      <c r="I24" s="21">
        <v>0.75900000000000001</v>
      </c>
      <c r="J24" s="6">
        <f t="shared" si="3"/>
        <v>45.088357049999999</v>
      </c>
      <c r="K24" s="6">
        <v>0.05</v>
      </c>
      <c r="L24" s="6">
        <f t="shared" si="1"/>
        <v>4.9546428525000001</v>
      </c>
      <c r="M24" s="22">
        <f t="shared" si="2"/>
        <v>119.9</v>
      </c>
    </row>
    <row r="25" spans="1:13" ht="15.75">
      <c r="A25" s="1">
        <v>14</v>
      </c>
      <c r="B25" s="3" t="s">
        <v>35</v>
      </c>
      <c r="C25" s="3" t="s">
        <v>19</v>
      </c>
      <c r="D25" s="21">
        <v>4</v>
      </c>
      <c r="E25" s="6">
        <v>0.6</v>
      </c>
      <c r="F25" s="6">
        <v>54.55</v>
      </c>
      <c r="G25" s="6">
        <v>1.1000000000000001</v>
      </c>
      <c r="H25" s="6">
        <f t="shared" si="4"/>
        <v>60.005000000000003</v>
      </c>
      <c r="I25" s="21">
        <v>0.75900000000000001</v>
      </c>
      <c r="J25" s="6">
        <f t="shared" si="3"/>
        <v>27.326277000000001</v>
      </c>
      <c r="K25" s="6">
        <v>0.05</v>
      </c>
      <c r="L25" s="6">
        <f t="shared" si="1"/>
        <v>3.0028138499999999</v>
      </c>
      <c r="M25" s="22">
        <f t="shared" si="2"/>
        <v>72.600000000000009</v>
      </c>
    </row>
    <row r="26" spans="1:13" ht="15.75">
      <c r="A26" s="1">
        <v>15</v>
      </c>
      <c r="B26" s="3" t="s">
        <v>36</v>
      </c>
      <c r="C26" s="3" t="s">
        <v>19</v>
      </c>
      <c r="D26" s="21">
        <v>4</v>
      </c>
      <c r="E26" s="6">
        <v>1.79</v>
      </c>
      <c r="F26" s="6">
        <v>54.55</v>
      </c>
      <c r="G26" s="6">
        <v>1.1000000000000001</v>
      </c>
      <c r="H26" s="6">
        <f t="shared" si="4"/>
        <v>60.005000000000003</v>
      </c>
      <c r="I26" s="21">
        <v>0.75900000000000001</v>
      </c>
      <c r="J26" s="6">
        <f t="shared" si="3"/>
        <v>81.52339305000001</v>
      </c>
      <c r="K26" s="6">
        <v>0.05</v>
      </c>
      <c r="L26" s="6">
        <f t="shared" si="1"/>
        <v>8.9583946525000009</v>
      </c>
      <c r="M26" s="22">
        <f t="shared" si="2"/>
        <v>217.8</v>
      </c>
    </row>
    <row r="27" spans="1:13" ht="15.75">
      <c r="A27" s="1">
        <v>16</v>
      </c>
      <c r="B27" s="3" t="s">
        <v>37</v>
      </c>
      <c r="C27" s="3" t="s">
        <v>19</v>
      </c>
      <c r="D27" s="21">
        <v>4</v>
      </c>
      <c r="E27" s="6">
        <v>1.99</v>
      </c>
      <c r="F27" s="6">
        <v>54.55</v>
      </c>
      <c r="G27" s="6">
        <v>1.1000000000000001</v>
      </c>
      <c r="H27" s="6">
        <f t="shared" si="4"/>
        <v>60.005000000000003</v>
      </c>
      <c r="I27" s="21">
        <v>0.75900000000000001</v>
      </c>
      <c r="J27" s="6">
        <f t="shared" si="3"/>
        <v>90.632152050000002</v>
      </c>
      <c r="K27" s="6">
        <v>0.05</v>
      </c>
      <c r="L27" s="6">
        <f t="shared" si="1"/>
        <v>9.9593326025</v>
      </c>
      <c r="M27" s="22">
        <f t="shared" si="2"/>
        <v>242.00000000000003</v>
      </c>
    </row>
    <row r="28" spans="1:13" ht="15.75">
      <c r="A28" s="1">
        <v>17</v>
      </c>
      <c r="B28" s="3" t="s">
        <v>38</v>
      </c>
      <c r="C28" s="3" t="s">
        <v>19</v>
      </c>
      <c r="D28" s="21">
        <v>4</v>
      </c>
      <c r="E28" s="6">
        <v>2.48</v>
      </c>
      <c r="F28" s="6">
        <v>54.55</v>
      </c>
      <c r="G28" s="6">
        <v>1.1000000000000001</v>
      </c>
      <c r="H28" s="6">
        <f t="shared" si="4"/>
        <v>60.005000000000003</v>
      </c>
      <c r="I28" s="21">
        <v>0.75900000000000001</v>
      </c>
      <c r="J28" s="6">
        <f t="shared" si="3"/>
        <v>112.94861159999999</v>
      </c>
      <c r="K28" s="6">
        <v>0.05</v>
      </c>
      <c r="L28" s="6">
        <f t="shared" si="1"/>
        <v>12.411630580000001</v>
      </c>
      <c r="M28" s="22">
        <f t="shared" si="2"/>
        <v>301.40000000000003</v>
      </c>
    </row>
    <row r="29" spans="1:13" ht="15.75">
      <c r="A29" s="1">
        <v>18</v>
      </c>
      <c r="B29" s="3" t="s">
        <v>39</v>
      </c>
      <c r="C29" s="3" t="s">
        <v>19</v>
      </c>
      <c r="D29" s="21">
        <v>4</v>
      </c>
      <c r="E29" s="6">
        <v>2.88</v>
      </c>
      <c r="F29" s="6">
        <v>54.55</v>
      </c>
      <c r="G29" s="6">
        <v>1.1000000000000001</v>
      </c>
      <c r="H29" s="6">
        <f t="shared" si="4"/>
        <v>60.005000000000003</v>
      </c>
      <c r="I29" s="21">
        <v>0.75900000000000001</v>
      </c>
      <c r="J29" s="6">
        <f t="shared" si="3"/>
        <v>131.1661296</v>
      </c>
      <c r="K29" s="6">
        <v>0.05</v>
      </c>
      <c r="L29" s="6">
        <f t="shared" si="1"/>
        <v>14.413506480000002</v>
      </c>
      <c r="M29" s="22">
        <f t="shared" si="2"/>
        <v>349.8</v>
      </c>
    </row>
    <row r="30" spans="1:13" ht="15.75">
      <c r="A30" s="1">
        <v>19</v>
      </c>
      <c r="B30" s="3" t="s">
        <v>40</v>
      </c>
      <c r="C30" s="3" t="s">
        <v>19</v>
      </c>
      <c r="D30" s="21">
        <v>4</v>
      </c>
      <c r="E30" s="6">
        <v>1.49</v>
      </c>
      <c r="F30" s="6">
        <v>54.55</v>
      </c>
      <c r="G30" s="6">
        <v>1.1000000000000001</v>
      </c>
      <c r="H30" s="6">
        <f t="shared" si="4"/>
        <v>60.005000000000003</v>
      </c>
      <c r="I30" s="21">
        <v>0.75900000000000001</v>
      </c>
      <c r="J30" s="6">
        <f t="shared" si="3"/>
        <v>67.860254549999993</v>
      </c>
      <c r="K30" s="6">
        <v>0.05</v>
      </c>
      <c r="L30" s="6">
        <f t="shared" si="1"/>
        <v>7.4569877274999996</v>
      </c>
      <c r="M30" s="22">
        <f>ROUND(E30*H30+J30+L30,0)*1.1</f>
        <v>181.50000000000003</v>
      </c>
    </row>
    <row r="31" spans="1:13" ht="15.75">
      <c r="A31" s="1">
        <v>20</v>
      </c>
      <c r="B31" s="3" t="s">
        <v>41</v>
      </c>
      <c r="C31" s="3" t="s">
        <v>19</v>
      </c>
      <c r="D31" s="21">
        <v>4</v>
      </c>
      <c r="E31" s="6">
        <v>3.47</v>
      </c>
      <c r="F31" s="6">
        <v>54.55</v>
      </c>
      <c r="G31" s="6">
        <v>1.1000000000000001</v>
      </c>
      <c r="H31" s="6">
        <f t="shared" si="4"/>
        <v>60.005000000000003</v>
      </c>
      <c r="I31" s="21">
        <v>0.75900000000000001</v>
      </c>
      <c r="J31" s="6">
        <f t="shared" si="3"/>
        <v>158.03696865000001</v>
      </c>
      <c r="K31" s="6">
        <v>0.05</v>
      </c>
      <c r="L31" s="6">
        <f t="shared" si="1"/>
        <v>17.366273432500002</v>
      </c>
      <c r="M31" s="22">
        <f t="shared" si="2"/>
        <v>422.40000000000003</v>
      </c>
    </row>
    <row r="32" spans="1:13" ht="31.5">
      <c r="A32" s="1">
        <v>21</v>
      </c>
      <c r="B32" s="3" t="s">
        <v>42</v>
      </c>
      <c r="C32" s="3" t="s">
        <v>19</v>
      </c>
      <c r="D32" s="21">
        <v>4</v>
      </c>
      <c r="E32" s="6">
        <v>3.97</v>
      </c>
      <c r="F32" s="6">
        <v>54.55</v>
      </c>
      <c r="G32" s="6">
        <v>1.1000000000000001</v>
      </c>
      <c r="H32" s="6">
        <f t="shared" si="4"/>
        <v>60.005000000000003</v>
      </c>
      <c r="I32" s="21">
        <v>0.75900000000000001</v>
      </c>
      <c r="J32" s="6">
        <f t="shared" si="3"/>
        <v>180.80886615</v>
      </c>
      <c r="K32" s="6">
        <v>0.05</v>
      </c>
      <c r="L32" s="6">
        <f t="shared" si="1"/>
        <v>19.8686183075</v>
      </c>
      <c r="M32" s="22">
        <f t="shared" si="2"/>
        <v>482.90000000000003</v>
      </c>
    </row>
    <row r="33" spans="1:13" ht="15.75">
      <c r="A33" s="1">
        <v>22</v>
      </c>
      <c r="B33" s="3" t="s">
        <v>43</v>
      </c>
      <c r="C33" s="3" t="s">
        <v>19</v>
      </c>
      <c r="D33" s="21">
        <v>4</v>
      </c>
      <c r="E33" s="6">
        <v>1.79</v>
      </c>
      <c r="F33" s="6">
        <v>54.55</v>
      </c>
      <c r="G33" s="6">
        <v>1.1000000000000001</v>
      </c>
      <c r="H33" s="6">
        <f t="shared" si="4"/>
        <v>60.005000000000003</v>
      </c>
      <c r="I33" s="21">
        <v>0.75900000000000001</v>
      </c>
      <c r="J33" s="6">
        <f t="shared" si="3"/>
        <v>81.52339305000001</v>
      </c>
      <c r="K33" s="6">
        <v>0.05</v>
      </c>
      <c r="L33" s="6">
        <f t="shared" si="1"/>
        <v>8.9583946525000009</v>
      </c>
      <c r="M33" s="22">
        <f t="shared" si="2"/>
        <v>217.8</v>
      </c>
    </row>
    <row r="34" spans="1:13" ht="31.5">
      <c r="A34" s="1">
        <v>23</v>
      </c>
      <c r="B34" s="3" t="s">
        <v>44</v>
      </c>
      <c r="C34" s="3" t="s">
        <v>19</v>
      </c>
      <c r="D34" s="21">
        <v>4</v>
      </c>
      <c r="E34" s="6">
        <v>2.78</v>
      </c>
      <c r="F34" s="6">
        <v>54.55</v>
      </c>
      <c r="G34" s="6">
        <v>1.1000000000000001</v>
      </c>
      <c r="H34" s="6">
        <f t="shared" si="4"/>
        <v>60.005000000000003</v>
      </c>
      <c r="I34" s="21">
        <v>0.75900000000000001</v>
      </c>
      <c r="J34" s="6">
        <f t="shared" si="3"/>
        <v>126.61175009999999</v>
      </c>
      <c r="K34" s="6">
        <v>0.05</v>
      </c>
      <c r="L34" s="6">
        <f t="shared" si="1"/>
        <v>13.913037505</v>
      </c>
      <c r="M34" s="22">
        <f>ROUND(E34*H34+J34+L34,0)*1.1</f>
        <v>337.70000000000005</v>
      </c>
    </row>
    <row r="35" spans="1:13" ht="15.75">
      <c r="A35" s="1">
        <v>24</v>
      </c>
      <c r="B35" s="3" t="s">
        <v>45</v>
      </c>
      <c r="C35" s="3" t="s">
        <v>19</v>
      </c>
      <c r="D35" s="21">
        <v>4</v>
      </c>
      <c r="E35" s="6">
        <v>5.46</v>
      </c>
      <c r="F35" s="6">
        <v>54.55</v>
      </c>
      <c r="G35" s="6">
        <v>1.1000000000000001</v>
      </c>
      <c r="H35" s="6">
        <f t="shared" si="4"/>
        <v>60.005000000000003</v>
      </c>
      <c r="I35" s="21">
        <v>0.75900000000000001</v>
      </c>
      <c r="J35" s="6">
        <f t="shared" si="3"/>
        <v>248.66912070000001</v>
      </c>
      <c r="K35" s="6">
        <v>0.05</v>
      </c>
      <c r="L35" s="6">
        <f t="shared" si="1"/>
        <v>27.325606035</v>
      </c>
      <c r="M35" s="22">
        <f t="shared" si="2"/>
        <v>664.40000000000009</v>
      </c>
    </row>
    <row r="36" spans="1:13" ht="31.5">
      <c r="A36" s="175">
        <v>25</v>
      </c>
      <c r="B36" s="3" t="s">
        <v>46</v>
      </c>
      <c r="C36" s="3" t="s">
        <v>19</v>
      </c>
      <c r="D36" s="21">
        <v>4</v>
      </c>
      <c r="E36" s="6">
        <v>5.46</v>
      </c>
      <c r="F36" s="6">
        <v>54.55</v>
      </c>
      <c r="G36" s="6">
        <v>1.1000000000000001</v>
      </c>
      <c r="H36" s="6">
        <f t="shared" si="4"/>
        <v>60.005000000000003</v>
      </c>
      <c r="I36" s="21">
        <v>0.75900000000000001</v>
      </c>
      <c r="J36" s="6">
        <f t="shared" si="3"/>
        <v>248.66912070000001</v>
      </c>
      <c r="K36" s="6">
        <v>0.05</v>
      </c>
      <c r="L36" s="6">
        <f t="shared" si="1"/>
        <v>27.325606035</v>
      </c>
      <c r="M36" s="22">
        <f t="shared" si="2"/>
        <v>664.40000000000009</v>
      </c>
    </row>
    <row r="37" spans="1:13" ht="15.75">
      <c r="A37" s="176"/>
      <c r="B37" s="3" t="s">
        <v>47</v>
      </c>
      <c r="C37" s="3" t="s">
        <v>19</v>
      </c>
      <c r="D37" s="21">
        <v>4</v>
      </c>
      <c r="E37" s="6">
        <v>7.94</v>
      </c>
      <c r="F37" s="6">
        <v>54.55</v>
      </c>
      <c r="G37" s="6">
        <v>1.1000000000000001</v>
      </c>
      <c r="H37" s="6">
        <f t="shared" si="4"/>
        <v>60.005000000000003</v>
      </c>
      <c r="I37" s="21">
        <v>0.75900000000000001</v>
      </c>
      <c r="J37" s="6">
        <f t="shared" si="3"/>
        <v>361.6177323</v>
      </c>
      <c r="K37" s="6">
        <v>0.05</v>
      </c>
      <c r="L37" s="6">
        <f t="shared" si="1"/>
        <v>39.737236615</v>
      </c>
      <c r="M37" s="22">
        <f t="shared" si="2"/>
        <v>965.80000000000007</v>
      </c>
    </row>
    <row r="38" spans="1:13" ht="15.75">
      <c r="A38" s="1">
        <v>26</v>
      </c>
      <c r="B38" s="3" t="s">
        <v>48</v>
      </c>
      <c r="C38" s="3" t="s">
        <v>19</v>
      </c>
      <c r="D38" s="21">
        <v>4</v>
      </c>
      <c r="E38" s="6">
        <v>0.99</v>
      </c>
      <c r="F38" s="6">
        <v>54.55</v>
      </c>
      <c r="G38" s="6">
        <v>1.1000000000000001</v>
      </c>
      <c r="H38" s="6">
        <f t="shared" si="4"/>
        <v>60.005000000000003</v>
      </c>
      <c r="I38" s="21">
        <v>0.75900000000000001</v>
      </c>
      <c r="J38" s="6">
        <f t="shared" si="3"/>
        <v>45.088357049999999</v>
      </c>
      <c r="K38" s="6">
        <v>0.05</v>
      </c>
      <c r="L38" s="6">
        <f t="shared" si="1"/>
        <v>4.9546428525000001</v>
      </c>
      <c r="M38" s="22">
        <f t="shared" si="2"/>
        <v>119.9</v>
      </c>
    </row>
    <row r="39" spans="1:13" ht="15.75">
      <c r="A39" s="1">
        <v>27</v>
      </c>
      <c r="B39" s="3" t="s">
        <v>49</v>
      </c>
      <c r="C39" s="3" t="s">
        <v>19</v>
      </c>
      <c r="D39" s="21">
        <v>4</v>
      </c>
      <c r="E39" s="6">
        <v>2.98</v>
      </c>
      <c r="F39" s="6">
        <v>54.55</v>
      </c>
      <c r="G39" s="6">
        <v>1.1000000000000001</v>
      </c>
      <c r="H39" s="6">
        <f t="shared" si="4"/>
        <v>60.005000000000003</v>
      </c>
      <c r="I39" s="21">
        <v>0.75900000000000001</v>
      </c>
      <c r="J39" s="6">
        <f t="shared" si="3"/>
        <v>135.72050909999999</v>
      </c>
      <c r="K39" s="6">
        <v>0.05</v>
      </c>
      <c r="L39" s="6">
        <f t="shared" si="1"/>
        <v>14.913975454999999</v>
      </c>
      <c r="M39" s="22">
        <f t="shared" si="2"/>
        <v>361.90000000000003</v>
      </c>
    </row>
    <row r="40" spans="1:13" ht="15.75">
      <c r="A40" s="177" t="s">
        <v>50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9"/>
    </row>
    <row r="41" spans="1:13" ht="15.75">
      <c r="A41" s="1">
        <v>28</v>
      </c>
      <c r="B41" s="3" t="s">
        <v>51</v>
      </c>
      <c r="C41" s="180" t="s">
        <v>52</v>
      </c>
      <c r="D41" s="24" t="s">
        <v>53</v>
      </c>
      <c r="E41" s="25">
        <v>2.4900000000000002</v>
      </c>
      <c r="F41" s="25">
        <v>58.96</v>
      </c>
      <c r="G41" s="6">
        <v>1.1000000000000001</v>
      </c>
      <c r="H41" s="25">
        <f>F41*G41</f>
        <v>64.856000000000009</v>
      </c>
      <c r="I41" s="25">
        <v>0.8</v>
      </c>
      <c r="J41" s="6">
        <f>E41*H41*I41</f>
        <v>129.19315200000003</v>
      </c>
      <c r="K41" s="24"/>
      <c r="L41" s="24"/>
      <c r="M41" s="22">
        <f t="shared" si="2"/>
        <v>320.10000000000002</v>
      </c>
    </row>
    <row r="42" spans="1:13" ht="15.75">
      <c r="A42" s="1">
        <v>29</v>
      </c>
      <c r="B42" s="3" t="s">
        <v>54</v>
      </c>
      <c r="C42" s="180"/>
      <c r="D42" s="26" t="s">
        <v>53</v>
      </c>
      <c r="E42" s="6">
        <v>0.92</v>
      </c>
      <c r="F42" s="6">
        <v>58.96</v>
      </c>
      <c r="G42" s="6">
        <v>1.1000000000000001</v>
      </c>
      <c r="H42" s="25">
        <f>F42*G42</f>
        <v>64.856000000000009</v>
      </c>
      <c r="I42" s="21">
        <v>0.75900000000000001</v>
      </c>
      <c r="J42" s="6">
        <f>E42*H42*I42</f>
        <v>45.287647680000006</v>
      </c>
      <c r="K42" s="6">
        <v>0.05</v>
      </c>
      <c r="L42" s="6">
        <f t="shared" ref="L42" si="5">(E42*F42+J42)*K42</f>
        <v>4.9765423840000009</v>
      </c>
      <c r="M42" s="22">
        <f t="shared" si="2"/>
        <v>121.00000000000001</v>
      </c>
    </row>
    <row r="43" spans="1:13" ht="15.75">
      <c r="A43" s="1"/>
      <c r="B43" s="27" t="s">
        <v>55</v>
      </c>
      <c r="C43" s="171"/>
      <c r="D43" s="172"/>
      <c r="E43" s="172"/>
      <c r="F43" s="172"/>
      <c r="G43" s="172"/>
      <c r="H43" s="172"/>
      <c r="I43" s="172"/>
      <c r="J43" s="172"/>
      <c r="K43" s="172"/>
      <c r="L43" s="172"/>
      <c r="M43" s="173"/>
    </row>
    <row r="44" spans="1:13" ht="15.75">
      <c r="A44" s="1">
        <v>29</v>
      </c>
      <c r="B44" s="3" t="s">
        <v>56</v>
      </c>
      <c r="C44" s="3" t="s">
        <v>57</v>
      </c>
      <c r="D44" s="26" t="s">
        <v>53</v>
      </c>
      <c r="E44" s="6">
        <v>4.59</v>
      </c>
      <c r="F44" s="6">
        <v>58.96</v>
      </c>
      <c r="G44" s="6">
        <v>1.1000000000000001</v>
      </c>
      <c r="H44" s="6">
        <f>F44*G44</f>
        <v>64.856000000000009</v>
      </c>
      <c r="I44" s="21">
        <v>0.75900000000000001</v>
      </c>
      <c r="J44" s="6">
        <f>E44*H44*I44</f>
        <v>225.94598136000002</v>
      </c>
      <c r="K44" s="6">
        <v>0.05</v>
      </c>
      <c r="L44" s="6">
        <f t="shared" ref="L44:L76" si="6">(E44*F44+J44)*K44</f>
        <v>24.828619068000002</v>
      </c>
      <c r="M44" s="22">
        <f t="shared" si="2"/>
        <v>602.80000000000007</v>
      </c>
    </row>
    <row r="45" spans="1:13" ht="15.75">
      <c r="A45" s="1">
        <v>30</v>
      </c>
      <c r="B45" s="3" t="s">
        <v>58</v>
      </c>
      <c r="C45" s="6" t="s">
        <v>59</v>
      </c>
      <c r="D45" s="26" t="s">
        <v>53</v>
      </c>
      <c r="E45" s="6">
        <v>0.92</v>
      </c>
      <c r="F45" s="6">
        <v>58.96</v>
      </c>
      <c r="G45" s="6">
        <v>1.1000000000000001</v>
      </c>
      <c r="H45" s="6">
        <f t="shared" ref="H45:H58" si="7">F45*G45</f>
        <v>64.856000000000009</v>
      </c>
      <c r="I45" s="21">
        <v>0.75900000000000001</v>
      </c>
      <c r="J45" s="6">
        <f t="shared" ref="J45:J57" si="8">E45*H45*I45</f>
        <v>45.287647680000006</v>
      </c>
      <c r="K45" s="6">
        <v>0.05</v>
      </c>
      <c r="L45" s="6">
        <f t="shared" si="6"/>
        <v>4.9765423840000009</v>
      </c>
      <c r="M45" s="22">
        <f t="shared" si="2"/>
        <v>121.00000000000001</v>
      </c>
    </row>
    <row r="46" spans="1:13" ht="15.75">
      <c r="A46" s="1">
        <v>31</v>
      </c>
      <c r="B46" s="3" t="s">
        <v>60</v>
      </c>
      <c r="C46" s="3" t="s">
        <v>59</v>
      </c>
      <c r="D46" s="26" t="s">
        <v>53</v>
      </c>
      <c r="E46" s="6">
        <v>1.84</v>
      </c>
      <c r="F46" s="6">
        <v>58.96</v>
      </c>
      <c r="G46" s="6">
        <v>1.1000000000000001</v>
      </c>
      <c r="H46" s="6">
        <f t="shared" si="7"/>
        <v>64.856000000000009</v>
      </c>
      <c r="I46" s="21">
        <v>0.75900000000000001</v>
      </c>
      <c r="J46" s="6">
        <f t="shared" si="8"/>
        <v>90.575295360000013</v>
      </c>
      <c r="K46" s="6">
        <v>0.05</v>
      </c>
      <c r="L46" s="6">
        <f t="shared" si="6"/>
        <v>9.9530847680000019</v>
      </c>
      <c r="M46" s="22">
        <f t="shared" si="2"/>
        <v>242.00000000000003</v>
      </c>
    </row>
    <row r="47" spans="1:13" ht="15.75">
      <c r="A47" s="1">
        <v>32</v>
      </c>
      <c r="B47" s="3" t="s">
        <v>61</v>
      </c>
      <c r="C47" s="3" t="s">
        <v>19</v>
      </c>
      <c r="D47" s="26" t="s">
        <v>53</v>
      </c>
      <c r="E47" s="6">
        <v>2.76</v>
      </c>
      <c r="F47" s="6">
        <v>58.96</v>
      </c>
      <c r="G47" s="6">
        <v>1.1000000000000001</v>
      </c>
      <c r="H47" s="6">
        <f t="shared" si="7"/>
        <v>64.856000000000009</v>
      </c>
      <c r="I47" s="21">
        <v>0.75900000000000001</v>
      </c>
      <c r="J47" s="6">
        <f t="shared" si="8"/>
        <v>135.86294304</v>
      </c>
      <c r="K47" s="6">
        <v>0.05</v>
      </c>
      <c r="L47" s="6">
        <f t="shared" si="6"/>
        <v>14.929627152000002</v>
      </c>
      <c r="M47" s="22">
        <f t="shared" si="2"/>
        <v>363.00000000000006</v>
      </c>
    </row>
    <row r="48" spans="1:13" ht="15.75">
      <c r="A48" s="1">
        <v>33</v>
      </c>
      <c r="B48" s="3" t="s">
        <v>62</v>
      </c>
      <c r="C48" s="3" t="s">
        <v>19</v>
      </c>
      <c r="D48" s="26" t="s">
        <v>53</v>
      </c>
      <c r="E48" s="6">
        <v>2.2999999999999998</v>
      </c>
      <c r="F48" s="6">
        <v>58.96</v>
      </c>
      <c r="G48" s="6">
        <v>1.1000000000000001</v>
      </c>
      <c r="H48" s="6">
        <f t="shared" si="7"/>
        <v>64.856000000000009</v>
      </c>
      <c r="I48" s="21">
        <v>0.75900000000000001</v>
      </c>
      <c r="J48" s="6">
        <f t="shared" si="8"/>
        <v>113.21911920000001</v>
      </c>
      <c r="K48" s="6">
        <v>0.05</v>
      </c>
      <c r="L48" s="6">
        <f t="shared" si="6"/>
        <v>12.441355960000003</v>
      </c>
      <c r="M48" s="22">
        <f t="shared" si="2"/>
        <v>302.5</v>
      </c>
    </row>
    <row r="49" spans="1:13" ht="15.75">
      <c r="A49" s="1">
        <v>34</v>
      </c>
      <c r="B49" s="3" t="s">
        <v>63</v>
      </c>
      <c r="C49" s="3" t="s">
        <v>19</v>
      </c>
      <c r="D49" s="26" t="s">
        <v>53</v>
      </c>
      <c r="E49" s="6">
        <v>3.67</v>
      </c>
      <c r="F49" s="6">
        <v>58.96</v>
      </c>
      <c r="G49" s="6">
        <v>1.1000000000000001</v>
      </c>
      <c r="H49" s="6">
        <f t="shared" si="7"/>
        <v>64.856000000000009</v>
      </c>
      <c r="I49" s="21">
        <v>0.75900000000000001</v>
      </c>
      <c r="J49" s="6">
        <f t="shared" si="8"/>
        <v>180.65833368000003</v>
      </c>
      <c r="K49" s="6">
        <v>0.05</v>
      </c>
      <c r="L49" s="6">
        <f t="shared" si="6"/>
        <v>19.852076684000004</v>
      </c>
      <c r="M49" s="22">
        <f t="shared" si="2"/>
        <v>482.90000000000003</v>
      </c>
    </row>
    <row r="50" spans="1:13" ht="15.75">
      <c r="A50" s="1">
        <v>35</v>
      </c>
      <c r="B50" s="3" t="s">
        <v>64</v>
      </c>
      <c r="C50" s="3" t="s">
        <v>19</v>
      </c>
      <c r="D50" s="26" t="s">
        <v>53</v>
      </c>
      <c r="E50" s="6">
        <v>5.51</v>
      </c>
      <c r="F50" s="6">
        <v>58.96</v>
      </c>
      <c r="G50" s="6">
        <v>1.1000000000000001</v>
      </c>
      <c r="H50" s="6">
        <f t="shared" si="7"/>
        <v>64.856000000000009</v>
      </c>
      <c r="I50" s="21">
        <v>0.75900000000000001</v>
      </c>
      <c r="J50" s="6">
        <f t="shared" si="8"/>
        <v>271.23362904000004</v>
      </c>
      <c r="K50" s="6">
        <v>0.05</v>
      </c>
      <c r="L50" s="6">
        <f t="shared" si="6"/>
        <v>29.805161452000007</v>
      </c>
      <c r="M50" s="22">
        <f t="shared" si="2"/>
        <v>723.80000000000007</v>
      </c>
    </row>
    <row r="51" spans="1:13" ht="15.75">
      <c r="A51" s="1">
        <v>36</v>
      </c>
      <c r="B51" s="3" t="s">
        <v>65</v>
      </c>
      <c r="C51" s="3" t="s">
        <v>19</v>
      </c>
      <c r="D51" s="26" t="s">
        <v>53</v>
      </c>
      <c r="E51" s="6">
        <v>4.59</v>
      </c>
      <c r="F51" s="6">
        <v>58.96</v>
      </c>
      <c r="G51" s="6">
        <v>1.1000000000000001</v>
      </c>
      <c r="H51" s="6">
        <f t="shared" si="7"/>
        <v>64.856000000000009</v>
      </c>
      <c r="I51" s="21">
        <v>0.75900000000000001</v>
      </c>
      <c r="J51" s="6">
        <f t="shared" si="8"/>
        <v>225.94598136000002</v>
      </c>
      <c r="K51" s="6">
        <v>0.05</v>
      </c>
      <c r="L51" s="6">
        <f t="shared" si="6"/>
        <v>24.828619068000002</v>
      </c>
      <c r="M51" s="22">
        <f t="shared" si="2"/>
        <v>602.80000000000007</v>
      </c>
    </row>
    <row r="52" spans="1:13" ht="15.75">
      <c r="A52" s="1">
        <v>37</v>
      </c>
      <c r="B52" s="3" t="s">
        <v>66</v>
      </c>
      <c r="C52" s="3" t="s">
        <v>19</v>
      </c>
      <c r="D52" s="26" t="s">
        <v>53</v>
      </c>
      <c r="E52" s="6">
        <v>7.35</v>
      </c>
      <c r="F52" s="6">
        <v>58.96</v>
      </c>
      <c r="G52" s="6">
        <v>1.1000000000000001</v>
      </c>
      <c r="H52" s="6">
        <f t="shared" si="7"/>
        <v>64.856000000000009</v>
      </c>
      <c r="I52" s="21">
        <v>0.75900000000000001</v>
      </c>
      <c r="J52" s="6">
        <f t="shared" si="8"/>
        <v>361.80892440000002</v>
      </c>
      <c r="K52" s="6">
        <v>0.05</v>
      </c>
      <c r="L52" s="6">
        <f t="shared" si="6"/>
        <v>39.758246220000004</v>
      </c>
      <c r="M52" s="22">
        <f t="shared" si="2"/>
        <v>965.80000000000007</v>
      </c>
    </row>
    <row r="53" spans="1:13" ht="15.75">
      <c r="A53" s="1">
        <v>38</v>
      </c>
      <c r="B53" s="3" t="s">
        <v>67</v>
      </c>
      <c r="C53" s="3" t="s">
        <v>19</v>
      </c>
      <c r="D53" s="26" t="s">
        <v>53</v>
      </c>
      <c r="E53" s="6">
        <v>9.18</v>
      </c>
      <c r="F53" s="6">
        <v>58.96</v>
      </c>
      <c r="G53" s="6">
        <v>1.1000000000000001</v>
      </c>
      <c r="H53" s="6">
        <f t="shared" si="7"/>
        <v>64.856000000000009</v>
      </c>
      <c r="I53" s="21">
        <v>0.75900000000000001</v>
      </c>
      <c r="J53" s="6">
        <f t="shared" si="8"/>
        <v>451.89196272000004</v>
      </c>
      <c r="K53" s="6">
        <v>0.05</v>
      </c>
      <c r="L53" s="6">
        <f t="shared" si="6"/>
        <v>49.657238136000004</v>
      </c>
      <c r="M53" s="22">
        <f t="shared" si="2"/>
        <v>1206.7</v>
      </c>
    </row>
    <row r="54" spans="1:13" ht="15.75">
      <c r="A54" s="1"/>
      <c r="B54" s="27" t="s">
        <v>68</v>
      </c>
      <c r="C54" s="3"/>
      <c r="D54" s="26"/>
      <c r="E54" s="26"/>
      <c r="F54" s="26"/>
      <c r="G54" s="6">
        <v>1.1000000000000001</v>
      </c>
      <c r="H54" s="6">
        <f t="shared" si="7"/>
        <v>0</v>
      </c>
      <c r="I54" s="26"/>
      <c r="J54" s="6">
        <f t="shared" si="8"/>
        <v>0</v>
      </c>
      <c r="K54" s="26"/>
      <c r="L54" s="26"/>
      <c r="M54" s="22">
        <f t="shared" si="2"/>
        <v>0</v>
      </c>
    </row>
    <row r="55" spans="1:13" ht="15.75">
      <c r="A55" s="1">
        <v>39</v>
      </c>
      <c r="B55" s="3" t="s">
        <v>69</v>
      </c>
      <c r="C55" s="3" t="s">
        <v>19</v>
      </c>
      <c r="D55" s="26" t="s">
        <v>53</v>
      </c>
      <c r="E55" s="6">
        <v>1.84</v>
      </c>
      <c r="F55" s="6">
        <v>58.96</v>
      </c>
      <c r="G55" s="6">
        <v>1.1000000000000001</v>
      </c>
      <c r="H55" s="6">
        <f t="shared" si="7"/>
        <v>64.856000000000009</v>
      </c>
      <c r="I55" s="21">
        <v>0.75900000000000001</v>
      </c>
      <c r="J55" s="6">
        <f t="shared" si="8"/>
        <v>90.575295360000013</v>
      </c>
      <c r="K55" s="6">
        <v>0.05</v>
      </c>
      <c r="L55" s="6">
        <f t="shared" si="6"/>
        <v>9.9530847680000019</v>
      </c>
      <c r="M55" s="22">
        <f t="shared" si="2"/>
        <v>242.00000000000003</v>
      </c>
    </row>
    <row r="56" spans="1:13" ht="15.75">
      <c r="A56" s="1">
        <v>40</v>
      </c>
      <c r="B56" s="3" t="s">
        <v>70</v>
      </c>
      <c r="C56" s="6" t="s">
        <v>19</v>
      </c>
      <c r="D56" s="26" t="s">
        <v>53</v>
      </c>
      <c r="E56" s="6">
        <v>4.59</v>
      </c>
      <c r="F56" s="6">
        <v>58.96</v>
      </c>
      <c r="G56" s="6">
        <v>1.1000000000000001</v>
      </c>
      <c r="H56" s="6">
        <f t="shared" si="7"/>
        <v>64.856000000000009</v>
      </c>
      <c r="I56" s="21">
        <v>0.75900000000000001</v>
      </c>
      <c r="J56" s="6">
        <f t="shared" si="8"/>
        <v>225.94598136000002</v>
      </c>
      <c r="K56" s="6">
        <v>0.05</v>
      </c>
      <c r="L56" s="6">
        <f t="shared" si="6"/>
        <v>24.828619068000002</v>
      </c>
      <c r="M56" s="22">
        <f t="shared" si="2"/>
        <v>602.80000000000007</v>
      </c>
    </row>
    <row r="57" spans="1:13" ht="15.75">
      <c r="A57" s="1">
        <v>41</v>
      </c>
      <c r="B57" s="3" t="s">
        <v>71</v>
      </c>
      <c r="C57" s="3" t="s">
        <v>19</v>
      </c>
      <c r="D57" s="26" t="s">
        <v>53</v>
      </c>
      <c r="E57" s="6">
        <v>0.92</v>
      </c>
      <c r="F57" s="6">
        <v>58.96</v>
      </c>
      <c r="G57" s="6">
        <v>1.1000000000000001</v>
      </c>
      <c r="H57" s="6">
        <f t="shared" si="7"/>
        <v>64.856000000000009</v>
      </c>
      <c r="I57" s="21">
        <v>0.75900000000000001</v>
      </c>
      <c r="J57" s="6">
        <f t="shared" si="8"/>
        <v>45.287647680000006</v>
      </c>
      <c r="K57" s="6">
        <v>0.05</v>
      </c>
      <c r="L57" s="6">
        <f t="shared" si="6"/>
        <v>4.9765423840000009</v>
      </c>
      <c r="M57" s="22">
        <f t="shared" si="2"/>
        <v>121.00000000000001</v>
      </c>
    </row>
    <row r="58" spans="1:13" ht="15.75">
      <c r="A58" s="1">
        <v>42</v>
      </c>
      <c r="B58" s="3" t="s">
        <v>72</v>
      </c>
      <c r="C58" s="3" t="s">
        <v>19</v>
      </c>
      <c r="D58" s="26" t="s">
        <v>53</v>
      </c>
      <c r="E58" s="6">
        <v>1.38</v>
      </c>
      <c r="F58" s="6">
        <v>58.96</v>
      </c>
      <c r="G58" s="6">
        <v>1.1000000000000001</v>
      </c>
      <c r="H58" s="6">
        <f t="shared" si="7"/>
        <v>64.856000000000009</v>
      </c>
      <c r="I58" s="21">
        <v>0.75900000000000001</v>
      </c>
      <c r="J58" s="6">
        <f>E58*H58*I58</f>
        <v>67.931471520000002</v>
      </c>
      <c r="K58" s="6">
        <v>0.05</v>
      </c>
      <c r="L58" s="6">
        <f t="shared" si="6"/>
        <v>7.4648135760000009</v>
      </c>
      <c r="M58" s="22">
        <f t="shared" si="2"/>
        <v>181.50000000000003</v>
      </c>
    </row>
    <row r="59" spans="1:13" ht="15.75">
      <c r="A59" s="1">
        <v>43</v>
      </c>
      <c r="B59" s="27" t="s">
        <v>55</v>
      </c>
      <c r="C59" s="171"/>
      <c r="D59" s="172"/>
      <c r="E59" s="172"/>
      <c r="F59" s="172"/>
      <c r="G59" s="172"/>
      <c r="H59" s="172"/>
      <c r="I59" s="172"/>
      <c r="J59" s="172"/>
      <c r="K59" s="172"/>
      <c r="L59" s="172"/>
      <c r="M59" s="173"/>
    </row>
    <row r="60" spans="1:13" ht="15.75">
      <c r="A60" s="1">
        <v>44</v>
      </c>
      <c r="B60" s="3" t="s">
        <v>69</v>
      </c>
      <c r="C60" s="3" t="s">
        <v>19</v>
      </c>
      <c r="D60" s="26" t="s">
        <v>53</v>
      </c>
      <c r="E60" s="6">
        <v>7.35</v>
      </c>
      <c r="F60" s="6">
        <v>58.96</v>
      </c>
      <c r="G60" s="6">
        <v>1.1000000000000001</v>
      </c>
      <c r="H60" s="6">
        <f>F60*G60</f>
        <v>64.856000000000009</v>
      </c>
      <c r="I60" s="21">
        <v>0.75900000000000001</v>
      </c>
      <c r="J60" s="6">
        <f>E60*H60*I60</f>
        <v>361.80892440000002</v>
      </c>
      <c r="K60" s="6">
        <v>0.05</v>
      </c>
      <c r="L60" s="6">
        <f t="shared" si="6"/>
        <v>39.758246220000004</v>
      </c>
      <c r="M60" s="22">
        <f t="shared" si="2"/>
        <v>965.80000000000007</v>
      </c>
    </row>
    <row r="61" spans="1:13" ht="15.75">
      <c r="A61" s="1">
        <v>45</v>
      </c>
      <c r="B61" s="3" t="s">
        <v>73</v>
      </c>
      <c r="C61" s="3" t="s">
        <v>19</v>
      </c>
      <c r="D61" s="26" t="s">
        <v>53</v>
      </c>
      <c r="E61" s="6">
        <v>18.37</v>
      </c>
      <c r="F61" s="6">
        <v>58.96</v>
      </c>
      <c r="G61" s="6">
        <v>1.1000000000000001</v>
      </c>
      <c r="H61" s="6">
        <f t="shared" ref="H61:H67" si="9">F61*G61</f>
        <v>64.856000000000009</v>
      </c>
      <c r="I61" s="21">
        <v>0.75900000000000001</v>
      </c>
      <c r="J61" s="6">
        <f t="shared" ref="J61:J71" si="10">E61*H61*I61</f>
        <v>904.27618248000022</v>
      </c>
      <c r="K61" s="6">
        <v>0.05</v>
      </c>
      <c r="L61" s="6">
        <f t="shared" si="6"/>
        <v>99.368569124000018</v>
      </c>
      <c r="M61" s="22">
        <f t="shared" si="2"/>
        <v>2414.5</v>
      </c>
    </row>
    <row r="62" spans="1:13" ht="15.75">
      <c r="A62" s="1">
        <v>46</v>
      </c>
      <c r="B62" s="3" t="s">
        <v>74</v>
      </c>
      <c r="C62" s="3" t="s">
        <v>19</v>
      </c>
      <c r="D62" s="26" t="s">
        <v>53</v>
      </c>
      <c r="E62" s="6">
        <v>27.55</v>
      </c>
      <c r="F62" s="6">
        <v>58.96</v>
      </c>
      <c r="G62" s="6">
        <v>1.1000000000000001</v>
      </c>
      <c r="H62" s="6">
        <f t="shared" si="9"/>
        <v>64.856000000000009</v>
      </c>
      <c r="I62" s="21">
        <v>0.75900000000000001</v>
      </c>
      <c r="J62" s="6">
        <f t="shared" si="10"/>
        <v>1356.1681452000003</v>
      </c>
      <c r="K62" s="6">
        <v>0.05</v>
      </c>
      <c r="L62" s="6">
        <f t="shared" si="6"/>
        <v>149.02580726000002</v>
      </c>
      <c r="M62" s="22">
        <f t="shared" si="2"/>
        <v>3621.2000000000003</v>
      </c>
    </row>
    <row r="63" spans="1:13" ht="15.75">
      <c r="A63" s="1">
        <v>47</v>
      </c>
      <c r="B63" s="3" t="s">
        <v>75</v>
      </c>
      <c r="C63" s="3" t="s">
        <v>19</v>
      </c>
      <c r="D63" s="26" t="s">
        <v>53</v>
      </c>
      <c r="E63" s="6">
        <v>7.07</v>
      </c>
      <c r="F63" s="6">
        <v>58.96</v>
      </c>
      <c r="G63" s="6">
        <v>1.1000000000000001</v>
      </c>
      <c r="H63" s="6">
        <f t="shared" si="9"/>
        <v>64.856000000000009</v>
      </c>
      <c r="I63" s="21">
        <v>0.75900000000000001</v>
      </c>
      <c r="J63" s="6">
        <f t="shared" si="10"/>
        <v>348.02572728000007</v>
      </c>
      <c r="K63" s="6">
        <v>0.05</v>
      </c>
      <c r="L63" s="6">
        <f t="shared" si="6"/>
        <v>38.243646364000007</v>
      </c>
      <c r="M63" s="22">
        <f t="shared" si="2"/>
        <v>929.50000000000011</v>
      </c>
    </row>
    <row r="64" spans="1:13" ht="15.75">
      <c r="A64" s="1">
        <v>48</v>
      </c>
      <c r="B64" s="3" t="s">
        <v>76</v>
      </c>
      <c r="C64" s="3" t="s">
        <v>19</v>
      </c>
      <c r="D64" s="26" t="s">
        <v>53</v>
      </c>
      <c r="E64" s="6">
        <v>6.43</v>
      </c>
      <c r="F64" s="6">
        <v>58.96</v>
      </c>
      <c r="G64" s="6">
        <v>1.1000000000000001</v>
      </c>
      <c r="H64" s="6">
        <f t="shared" si="9"/>
        <v>64.856000000000009</v>
      </c>
      <c r="I64" s="21">
        <v>0.75900000000000001</v>
      </c>
      <c r="J64" s="6">
        <f t="shared" si="10"/>
        <v>316.52127672</v>
      </c>
      <c r="K64" s="6">
        <v>0.05</v>
      </c>
      <c r="L64" s="6">
        <f t="shared" si="6"/>
        <v>34.781703835999998</v>
      </c>
      <c r="M64" s="22">
        <f t="shared" si="2"/>
        <v>844.80000000000007</v>
      </c>
    </row>
    <row r="65" spans="1:13" ht="15.75">
      <c r="A65" s="1">
        <v>49</v>
      </c>
      <c r="B65" s="3" t="s">
        <v>77</v>
      </c>
      <c r="C65" s="3" t="s">
        <v>59</v>
      </c>
      <c r="D65" s="26" t="s">
        <v>53</v>
      </c>
      <c r="E65" s="6">
        <v>0.92</v>
      </c>
      <c r="F65" s="6">
        <v>58.96</v>
      </c>
      <c r="G65" s="6">
        <v>1.1000000000000001</v>
      </c>
      <c r="H65" s="6">
        <f t="shared" si="9"/>
        <v>64.856000000000009</v>
      </c>
      <c r="I65" s="21">
        <v>0.75900000000000001</v>
      </c>
      <c r="J65" s="6">
        <f t="shared" si="10"/>
        <v>45.287647680000006</v>
      </c>
      <c r="K65" s="6">
        <v>0.05</v>
      </c>
      <c r="L65" s="6">
        <f t="shared" si="6"/>
        <v>4.9765423840000009</v>
      </c>
      <c r="M65" s="22">
        <f t="shared" si="2"/>
        <v>121.00000000000001</v>
      </c>
    </row>
    <row r="66" spans="1:13" ht="15.75">
      <c r="A66" s="1">
        <v>50</v>
      </c>
      <c r="B66" s="3" t="s">
        <v>78</v>
      </c>
      <c r="C66" s="6" t="s">
        <v>59</v>
      </c>
      <c r="D66" s="26" t="s">
        <v>53</v>
      </c>
      <c r="E66" s="6">
        <v>1.84</v>
      </c>
      <c r="F66" s="6">
        <v>58.96</v>
      </c>
      <c r="G66" s="6">
        <v>1.1000000000000001</v>
      </c>
      <c r="H66" s="6">
        <f t="shared" si="9"/>
        <v>64.856000000000009</v>
      </c>
      <c r="I66" s="21">
        <v>0.75900000000000001</v>
      </c>
      <c r="J66" s="6">
        <f t="shared" si="10"/>
        <v>90.575295360000013</v>
      </c>
      <c r="K66" s="6">
        <v>0.05</v>
      </c>
      <c r="L66" s="6">
        <f t="shared" si="6"/>
        <v>9.9530847680000019</v>
      </c>
      <c r="M66" s="22">
        <f t="shared" si="2"/>
        <v>242.00000000000003</v>
      </c>
    </row>
    <row r="67" spans="1:13" ht="15.75">
      <c r="A67" s="1">
        <v>51</v>
      </c>
      <c r="B67" s="3" t="s">
        <v>79</v>
      </c>
      <c r="C67" s="3" t="s">
        <v>59</v>
      </c>
      <c r="D67" s="26" t="s">
        <v>80</v>
      </c>
      <c r="E67" s="6">
        <v>2.76</v>
      </c>
      <c r="F67" s="6">
        <v>58.96</v>
      </c>
      <c r="G67" s="6">
        <v>1.1000000000000001</v>
      </c>
      <c r="H67" s="6">
        <f t="shared" si="9"/>
        <v>64.856000000000009</v>
      </c>
      <c r="I67" s="21">
        <v>0.75900000000000001</v>
      </c>
      <c r="J67" s="6">
        <f t="shared" si="10"/>
        <v>135.86294304</v>
      </c>
      <c r="K67" s="6">
        <v>0.05</v>
      </c>
      <c r="L67" s="6">
        <f t="shared" si="6"/>
        <v>14.929627152000002</v>
      </c>
      <c r="M67" s="22">
        <f t="shared" si="2"/>
        <v>363.00000000000006</v>
      </c>
    </row>
    <row r="68" spans="1:13" ht="15.75">
      <c r="A68" s="1"/>
      <c r="B68" s="27" t="s">
        <v>81</v>
      </c>
      <c r="C68" s="171"/>
      <c r="D68" s="172"/>
      <c r="E68" s="172"/>
      <c r="F68" s="172"/>
      <c r="G68" s="172"/>
      <c r="H68" s="172"/>
      <c r="I68" s="172"/>
      <c r="J68" s="172"/>
      <c r="K68" s="172"/>
      <c r="L68" s="172"/>
      <c r="M68" s="173"/>
    </row>
    <row r="69" spans="1:13" ht="15.75">
      <c r="A69" s="1">
        <v>52</v>
      </c>
      <c r="B69" s="3" t="s">
        <v>82</v>
      </c>
      <c r="C69" s="6" t="s">
        <v>19</v>
      </c>
      <c r="D69" s="26" t="s">
        <v>53</v>
      </c>
      <c r="E69" s="6">
        <v>2.76</v>
      </c>
      <c r="F69" s="6">
        <v>58.96</v>
      </c>
      <c r="G69" s="6">
        <v>1.1000000000000001</v>
      </c>
      <c r="H69" s="6">
        <f>F69*G69</f>
        <v>64.856000000000009</v>
      </c>
      <c r="I69" s="21">
        <v>0.75900000000000001</v>
      </c>
      <c r="J69" s="6">
        <f t="shared" si="10"/>
        <v>135.86294304</v>
      </c>
      <c r="K69" s="6">
        <v>0.05</v>
      </c>
      <c r="L69" s="6">
        <f t="shared" si="6"/>
        <v>14.929627152000002</v>
      </c>
      <c r="M69" s="22">
        <f t="shared" si="2"/>
        <v>363.00000000000006</v>
      </c>
    </row>
    <row r="70" spans="1:13" ht="15.75">
      <c r="A70" s="1">
        <v>53</v>
      </c>
      <c r="B70" s="3" t="s">
        <v>83</v>
      </c>
      <c r="C70" s="3" t="s">
        <v>19</v>
      </c>
      <c r="D70" s="26" t="s">
        <v>53</v>
      </c>
      <c r="E70" s="6">
        <v>1.84</v>
      </c>
      <c r="F70" s="6">
        <v>58.96</v>
      </c>
      <c r="G70" s="6">
        <v>1.1000000000000001</v>
      </c>
      <c r="H70" s="6">
        <f t="shared" ref="H70:H72" si="11">F70*G70</f>
        <v>64.856000000000009</v>
      </c>
      <c r="I70" s="21">
        <v>0.75900000000000001</v>
      </c>
      <c r="J70" s="6">
        <f t="shared" si="10"/>
        <v>90.575295360000013</v>
      </c>
      <c r="K70" s="6">
        <v>0.05</v>
      </c>
      <c r="L70" s="6">
        <f t="shared" si="6"/>
        <v>9.9530847680000019</v>
      </c>
      <c r="M70" s="22">
        <f t="shared" si="2"/>
        <v>242.00000000000003</v>
      </c>
    </row>
    <row r="71" spans="1:13" ht="15.75">
      <c r="A71" s="1">
        <v>54</v>
      </c>
      <c r="B71" s="3" t="s">
        <v>84</v>
      </c>
      <c r="C71" s="3" t="s">
        <v>19</v>
      </c>
      <c r="D71" s="26" t="s">
        <v>53</v>
      </c>
      <c r="E71" s="6">
        <v>2.2999999999999998</v>
      </c>
      <c r="F71" s="6">
        <v>58.96</v>
      </c>
      <c r="G71" s="6">
        <v>1.1000000000000001</v>
      </c>
      <c r="H71" s="6">
        <f t="shared" si="11"/>
        <v>64.856000000000009</v>
      </c>
      <c r="I71" s="21">
        <v>0.75900000000000001</v>
      </c>
      <c r="J71" s="6">
        <f t="shared" si="10"/>
        <v>113.21911920000001</v>
      </c>
      <c r="K71" s="6">
        <v>0.05</v>
      </c>
      <c r="L71" s="6">
        <f t="shared" si="6"/>
        <v>12.441355960000003</v>
      </c>
      <c r="M71" s="22">
        <f t="shared" si="2"/>
        <v>302.5</v>
      </c>
    </row>
    <row r="72" spans="1:13" ht="15.75">
      <c r="A72" s="1">
        <v>55</v>
      </c>
      <c r="B72" s="3" t="s">
        <v>85</v>
      </c>
      <c r="C72" s="3" t="s">
        <v>19</v>
      </c>
      <c r="D72" s="26" t="s">
        <v>53</v>
      </c>
      <c r="E72" s="6">
        <v>1.84</v>
      </c>
      <c r="F72" s="6">
        <v>58.96</v>
      </c>
      <c r="G72" s="6">
        <v>1.1000000000000001</v>
      </c>
      <c r="H72" s="6">
        <f t="shared" si="11"/>
        <v>64.856000000000009</v>
      </c>
      <c r="I72" s="21">
        <v>0.75900000000000001</v>
      </c>
      <c r="J72" s="6">
        <f>E72*H72*I72</f>
        <v>90.575295360000013</v>
      </c>
      <c r="K72" s="6">
        <v>0.05</v>
      </c>
      <c r="L72" s="6">
        <f t="shared" si="6"/>
        <v>9.9530847680000019</v>
      </c>
      <c r="M72" s="22">
        <f t="shared" ref="M72" si="12">ROUND(E72*H72+J72+L72,0)*1.1</f>
        <v>242.00000000000003</v>
      </c>
    </row>
    <row r="73" spans="1:13" ht="15.75">
      <c r="A73" s="1"/>
      <c r="B73" s="27" t="s">
        <v>86</v>
      </c>
      <c r="C73" s="171"/>
      <c r="D73" s="172"/>
      <c r="E73" s="172"/>
      <c r="F73" s="172"/>
      <c r="G73" s="172"/>
      <c r="H73" s="172"/>
      <c r="I73" s="172"/>
      <c r="J73" s="172"/>
      <c r="K73" s="172"/>
      <c r="L73" s="172"/>
      <c r="M73" s="173"/>
    </row>
    <row r="74" spans="1:13" ht="15.75">
      <c r="A74" s="1">
        <v>56</v>
      </c>
      <c r="B74" s="3" t="s">
        <v>82</v>
      </c>
      <c r="C74" s="3" t="s">
        <v>19</v>
      </c>
      <c r="D74" s="26" t="s">
        <v>53</v>
      </c>
      <c r="E74" s="6">
        <v>7.81</v>
      </c>
      <c r="F74" s="6">
        <v>58.96</v>
      </c>
      <c r="G74" s="6">
        <v>1.1000000000000001</v>
      </c>
      <c r="H74" s="6">
        <f>F74*G74</f>
        <v>64.856000000000009</v>
      </c>
      <c r="I74" s="21">
        <v>0.75900000000000001</v>
      </c>
      <c r="J74" s="6">
        <f>E74*H74*I74</f>
        <v>384.45274824000001</v>
      </c>
      <c r="K74" s="6">
        <v>0.05</v>
      </c>
      <c r="L74" s="6">
        <f t="shared" si="6"/>
        <v>42.246517412000003</v>
      </c>
      <c r="M74" s="22">
        <f>ROUND(E74*H74+J74+L74,0)*1.1</f>
        <v>1026.3000000000002</v>
      </c>
    </row>
    <row r="75" spans="1:13" ht="15.75">
      <c r="A75" s="1">
        <v>57</v>
      </c>
      <c r="B75" s="3" t="s">
        <v>83</v>
      </c>
      <c r="C75" s="3" t="s">
        <v>19</v>
      </c>
      <c r="D75" s="26" t="s">
        <v>53</v>
      </c>
      <c r="E75" s="6">
        <v>3.21</v>
      </c>
      <c r="F75" s="6">
        <v>58.96</v>
      </c>
      <c r="G75" s="6">
        <v>1.1000000000000001</v>
      </c>
      <c r="H75" s="6">
        <f t="shared" ref="H75:H78" si="13">F75*G75</f>
        <v>64.856000000000009</v>
      </c>
      <c r="I75" s="21">
        <v>0.75900000000000001</v>
      </c>
      <c r="J75" s="6">
        <f>E75*F75*I75</f>
        <v>143.6495544</v>
      </c>
      <c r="K75" s="6">
        <v>0.05</v>
      </c>
      <c r="L75" s="6">
        <f t="shared" si="6"/>
        <v>16.645557719999999</v>
      </c>
      <c r="M75" s="22">
        <f>ROUND(E75*H75+J75+L75,0)*1.1</f>
        <v>404.8</v>
      </c>
    </row>
    <row r="76" spans="1:13" ht="15.75">
      <c r="A76" s="1">
        <v>58</v>
      </c>
      <c r="B76" s="3" t="s">
        <v>84</v>
      </c>
      <c r="C76" s="3" t="s">
        <v>19</v>
      </c>
      <c r="D76" s="26" t="s">
        <v>53</v>
      </c>
      <c r="E76" s="6">
        <v>2.76</v>
      </c>
      <c r="F76" s="6">
        <v>58.96</v>
      </c>
      <c r="G76" s="6">
        <v>1.1000000000000001</v>
      </c>
      <c r="H76" s="6">
        <f t="shared" si="13"/>
        <v>64.856000000000009</v>
      </c>
      <c r="I76" s="21">
        <v>0.75900000000000001</v>
      </c>
      <c r="J76" s="6">
        <f>E76*H76*I76</f>
        <v>135.86294304</v>
      </c>
      <c r="K76" s="6">
        <v>0.05</v>
      </c>
      <c r="L76" s="6">
        <f t="shared" si="6"/>
        <v>14.929627152000002</v>
      </c>
      <c r="M76" s="22">
        <f>ROUND(E76*H76+J76+L76,0)*1.1</f>
        <v>363.00000000000006</v>
      </c>
    </row>
    <row r="77" spans="1:13" ht="15.75">
      <c r="A77" s="1">
        <v>59</v>
      </c>
      <c r="B77" s="2" t="s">
        <v>87</v>
      </c>
      <c r="C77" s="3" t="s">
        <v>19</v>
      </c>
      <c r="D77" s="4" t="s">
        <v>53</v>
      </c>
      <c r="E77" s="5">
        <v>5.51</v>
      </c>
      <c r="F77" s="5">
        <v>58.96</v>
      </c>
      <c r="G77" s="6">
        <v>1.1000000000000001</v>
      </c>
      <c r="H77" s="6">
        <f t="shared" si="13"/>
        <v>64.856000000000009</v>
      </c>
      <c r="I77" s="7">
        <v>0.75900000000000001</v>
      </c>
      <c r="J77" s="5">
        <f>E77*H77*I77</f>
        <v>271.23362904000004</v>
      </c>
      <c r="K77" s="5">
        <v>0.05</v>
      </c>
      <c r="L77" s="5">
        <f>(E77*F77+J77)*K77</f>
        <v>29.805161452000007</v>
      </c>
      <c r="M77" s="8">
        <f>ROUND(E77*H77+J77+L77,0)*1.1</f>
        <v>723.80000000000007</v>
      </c>
    </row>
    <row r="78" spans="1:13" ht="15.75">
      <c r="A78" s="1">
        <v>60</v>
      </c>
      <c r="B78" s="2" t="s">
        <v>87</v>
      </c>
      <c r="C78" s="3" t="s">
        <v>19</v>
      </c>
      <c r="D78" s="4" t="s">
        <v>80</v>
      </c>
      <c r="E78" s="5">
        <v>5.51</v>
      </c>
      <c r="F78" s="5">
        <v>58.96</v>
      </c>
      <c r="G78" s="6">
        <v>1.1000000000000001</v>
      </c>
      <c r="H78" s="6">
        <f t="shared" si="13"/>
        <v>64.856000000000009</v>
      </c>
      <c r="I78" s="7">
        <v>1</v>
      </c>
      <c r="J78" s="5">
        <f>E78*H78*I78</f>
        <v>357.35656000000006</v>
      </c>
      <c r="K78" s="5">
        <v>0.15</v>
      </c>
      <c r="L78" s="5">
        <f>(E78*F78+J78)*K78</f>
        <v>102.33392400000001</v>
      </c>
      <c r="M78" s="8">
        <f>ROUND(E78*H78+J78+L78,0)*1.1</f>
        <v>898.7</v>
      </c>
    </row>
    <row r="79" spans="1:13" ht="15.75">
      <c r="A79" s="1"/>
      <c r="B79" s="27" t="s">
        <v>88</v>
      </c>
      <c r="C79" s="171"/>
      <c r="D79" s="172"/>
      <c r="E79" s="172"/>
      <c r="F79" s="172"/>
      <c r="G79" s="172"/>
      <c r="H79" s="172"/>
      <c r="I79" s="172"/>
      <c r="J79" s="172"/>
      <c r="K79" s="172"/>
      <c r="L79" s="172"/>
      <c r="M79" s="173"/>
    </row>
    <row r="80" spans="1:13" ht="15.75">
      <c r="A80" s="1" t="s">
        <v>89</v>
      </c>
      <c r="B80" s="3" t="s">
        <v>90</v>
      </c>
      <c r="C80" s="3" t="s">
        <v>19</v>
      </c>
      <c r="D80" s="26" t="s">
        <v>53</v>
      </c>
      <c r="E80" s="6">
        <v>2.2999999999999998</v>
      </c>
      <c r="F80" s="6">
        <v>58.96</v>
      </c>
      <c r="G80" s="6">
        <v>1.1000000000000001</v>
      </c>
      <c r="H80" s="6">
        <f>F80*G80</f>
        <v>64.856000000000009</v>
      </c>
      <c r="I80" s="21">
        <v>0.75900000000000001</v>
      </c>
      <c r="J80" s="6">
        <f>E80*H80*I80</f>
        <v>113.21911920000001</v>
      </c>
      <c r="K80" s="6">
        <v>0.05</v>
      </c>
      <c r="L80" s="6">
        <f>(E80*F80+J80)*K80</f>
        <v>12.441355960000003</v>
      </c>
      <c r="M80" s="22">
        <f>ROUND(E80*H80+J80+L80,0)*1.1</f>
        <v>302.5</v>
      </c>
    </row>
    <row r="81" spans="1:13" ht="15.75">
      <c r="A81" s="1" t="s">
        <v>91</v>
      </c>
      <c r="B81" s="3" t="s">
        <v>92</v>
      </c>
      <c r="C81" s="3" t="s">
        <v>19</v>
      </c>
      <c r="D81" s="26" t="s">
        <v>53</v>
      </c>
      <c r="E81" s="6">
        <v>4.13</v>
      </c>
      <c r="F81" s="6">
        <v>58.96</v>
      </c>
      <c r="G81" s="6">
        <v>1.1000000000000001</v>
      </c>
      <c r="H81" s="6">
        <f t="shared" ref="H81:H86" si="14">F81*G81</f>
        <v>64.856000000000009</v>
      </c>
      <c r="I81" s="21">
        <v>0.75900000000000001</v>
      </c>
      <c r="J81" s="6">
        <f t="shared" ref="J81:J84" si="15">E81*H81*I81</f>
        <v>203.30215752000004</v>
      </c>
      <c r="K81" s="6">
        <v>0.05</v>
      </c>
      <c r="L81" s="6">
        <f>(E81*F81+J81)*K81</f>
        <v>22.340347876000003</v>
      </c>
      <c r="M81" s="22">
        <f>ROUND(E81*H81+J81+L81,0)*1.1</f>
        <v>542.30000000000007</v>
      </c>
    </row>
    <row r="82" spans="1:13" ht="15.75">
      <c r="A82" s="1" t="s">
        <v>93</v>
      </c>
      <c r="B82" s="3" t="s">
        <v>94</v>
      </c>
      <c r="C82" s="3" t="s">
        <v>19</v>
      </c>
      <c r="D82" s="26" t="s">
        <v>53</v>
      </c>
      <c r="E82" s="6">
        <v>1.84</v>
      </c>
      <c r="F82" s="6">
        <v>58.96</v>
      </c>
      <c r="G82" s="6">
        <v>1.1000000000000001</v>
      </c>
      <c r="H82" s="6">
        <f t="shared" si="14"/>
        <v>64.856000000000009</v>
      </c>
      <c r="I82" s="21">
        <v>0.75900000000000001</v>
      </c>
      <c r="J82" s="6">
        <f t="shared" si="15"/>
        <v>90.575295360000013</v>
      </c>
      <c r="K82" s="6">
        <v>0.05</v>
      </c>
      <c r="L82" s="6">
        <f t="shared" ref="L82:L101" si="16">(E82*F82+J82)*K82</f>
        <v>9.9530847680000019</v>
      </c>
      <c r="M82" s="22">
        <f t="shared" ref="M82:M86" si="17">ROUND(E82*H82+J82+L82,0)*1.1</f>
        <v>242.00000000000003</v>
      </c>
    </row>
    <row r="83" spans="1:13" ht="15.75">
      <c r="A83" s="1" t="s">
        <v>95</v>
      </c>
      <c r="B83" s="3" t="s">
        <v>96</v>
      </c>
      <c r="C83" s="3" t="s">
        <v>19</v>
      </c>
      <c r="D83" s="26" t="s">
        <v>53</v>
      </c>
      <c r="E83" s="6">
        <v>3.67</v>
      </c>
      <c r="F83" s="6">
        <v>58.96</v>
      </c>
      <c r="G83" s="6">
        <v>1.1000000000000001</v>
      </c>
      <c r="H83" s="6">
        <f t="shared" si="14"/>
        <v>64.856000000000009</v>
      </c>
      <c r="I83" s="21">
        <v>0.75900000000000001</v>
      </c>
      <c r="J83" s="6">
        <f t="shared" si="15"/>
        <v>180.65833368000003</v>
      </c>
      <c r="K83" s="6">
        <v>0.05</v>
      </c>
      <c r="L83" s="6">
        <f t="shared" si="16"/>
        <v>19.852076684000004</v>
      </c>
      <c r="M83" s="22">
        <f t="shared" si="17"/>
        <v>482.90000000000003</v>
      </c>
    </row>
    <row r="84" spans="1:13" ht="15.75">
      <c r="A84" s="1" t="s">
        <v>97</v>
      </c>
      <c r="B84" s="3" t="s">
        <v>98</v>
      </c>
      <c r="C84" s="3" t="s">
        <v>19</v>
      </c>
      <c r="D84" s="26" t="s">
        <v>53</v>
      </c>
      <c r="E84" s="6">
        <v>0.28000000000000003</v>
      </c>
      <c r="F84" s="6">
        <v>58.96</v>
      </c>
      <c r="G84" s="6">
        <v>1.1000000000000001</v>
      </c>
      <c r="H84" s="6">
        <f t="shared" si="14"/>
        <v>64.856000000000009</v>
      </c>
      <c r="I84" s="21">
        <v>0.75900000000000001</v>
      </c>
      <c r="J84" s="6">
        <f t="shared" si="15"/>
        <v>13.783197120000004</v>
      </c>
      <c r="K84" s="6">
        <v>0.05</v>
      </c>
      <c r="L84" s="6">
        <f t="shared" si="16"/>
        <v>1.5145998560000002</v>
      </c>
      <c r="M84" s="22">
        <f t="shared" si="17"/>
        <v>36.300000000000004</v>
      </c>
    </row>
    <row r="85" spans="1:13" ht="15.75">
      <c r="A85" s="1" t="s">
        <v>99</v>
      </c>
      <c r="B85" s="3" t="s">
        <v>100</v>
      </c>
      <c r="C85" s="3" t="s">
        <v>19</v>
      </c>
      <c r="D85" s="26" t="s">
        <v>53</v>
      </c>
      <c r="E85" s="6">
        <v>0.92</v>
      </c>
      <c r="F85" s="6">
        <v>58.96</v>
      </c>
      <c r="G85" s="6">
        <v>1.1000000000000001</v>
      </c>
      <c r="H85" s="6">
        <f t="shared" si="14"/>
        <v>64.856000000000009</v>
      </c>
      <c r="I85" s="21">
        <v>0.75900000000000001</v>
      </c>
      <c r="J85" s="6">
        <f>E85*H85*I85</f>
        <v>45.287647680000006</v>
      </c>
      <c r="K85" s="6">
        <v>0.05</v>
      </c>
      <c r="L85" s="6">
        <f t="shared" si="16"/>
        <v>4.9765423840000009</v>
      </c>
      <c r="M85" s="22">
        <f t="shared" si="17"/>
        <v>121.00000000000001</v>
      </c>
    </row>
    <row r="86" spans="1:13" ht="15.75">
      <c r="A86" s="1" t="s">
        <v>101</v>
      </c>
      <c r="B86" s="3" t="s">
        <v>102</v>
      </c>
      <c r="C86" s="3" t="s">
        <v>19</v>
      </c>
      <c r="D86" s="26" t="s">
        <v>80</v>
      </c>
      <c r="E86" s="6">
        <v>1.32</v>
      </c>
      <c r="F86" s="6">
        <v>58.96</v>
      </c>
      <c r="G86" s="6">
        <v>1.1000000000000001</v>
      </c>
      <c r="H86" s="6">
        <f t="shared" si="14"/>
        <v>64.856000000000009</v>
      </c>
      <c r="I86" s="21">
        <v>1.7589999999999999</v>
      </c>
      <c r="J86" s="6">
        <f>E86*H86*I86</f>
        <v>150.58784928000003</v>
      </c>
      <c r="K86" s="6">
        <v>0.05</v>
      </c>
      <c r="L86" s="6">
        <f t="shared" si="16"/>
        <v>11.420752464000003</v>
      </c>
      <c r="M86" s="22">
        <f t="shared" si="17"/>
        <v>272.8</v>
      </c>
    </row>
    <row r="87" spans="1:13" ht="15.75">
      <c r="A87" s="1"/>
      <c r="B87" s="27" t="s">
        <v>103</v>
      </c>
      <c r="C87" s="171"/>
      <c r="D87" s="172"/>
      <c r="E87" s="172"/>
      <c r="F87" s="172"/>
      <c r="G87" s="172"/>
      <c r="H87" s="172"/>
      <c r="I87" s="172"/>
      <c r="J87" s="172"/>
      <c r="K87" s="172"/>
      <c r="L87" s="172"/>
      <c r="M87" s="173"/>
    </row>
    <row r="88" spans="1:13" ht="15.75">
      <c r="A88" s="1" t="s">
        <v>104</v>
      </c>
      <c r="B88" s="3" t="s">
        <v>105</v>
      </c>
      <c r="C88" s="3" t="s">
        <v>19</v>
      </c>
      <c r="D88" s="26" t="s">
        <v>53</v>
      </c>
      <c r="E88" s="6">
        <v>4.59</v>
      </c>
      <c r="F88" s="6">
        <v>58.96</v>
      </c>
      <c r="G88" s="6">
        <v>1.1000000000000001</v>
      </c>
      <c r="H88" s="6">
        <f>F88*G88</f>
        <v>64.856000000000009</v>
      </c>
      <c r="I88" s="21">
        <v>0.75900000000000001</v>
      </c>
      <c r="J88" s="6">
        <f>E88*H88*I88</f>
        <v>225.94598136000002</v>
      </c>
      <c r="K88" s="6">
        <v>0.05</v>
      </c>
      <c r="L88" s="6">
        <f t="shared" si="16"/>
        <v>24.828619068000002</v>
      </c>
      <c r="M88" s="22">
        <f>ROUND(E88*H88+J88+L88,0)*1.1</f>
        <v>602.80000000000007</v>
      </c>
    </row>
    <row r="89" spans="1:13" ht="15.75">
      <c r="A89" s="1" t="s">
        <v>106</v>
      </c>
      <c r="B89" s="3" t="s">
        <v>107</v>
      </c>
      <c r="C89" s="3" t="s">
        <v>19</v>
      </c>
      <c r="D89" s="26" t="s">
        <v>53</v>
      </c>
      <c r="E89" s="6">
        <v>13.77</v>
      </c>
      <c r="F89" s="6">
        <v>58.96</v>
      </c>
      <c r="G89" s="6">
        <v>1.1000000000000001</v>
      </c>
      <c r="H89" s="6">
        <f t="shared" ref="H89:H94" si="18">F89*G89</f>
        <v>64.856000000000009</v>
      </c>
      <c r="I89" s="21">
        <v>0.75900000000000001</v>
      </c>
      <c r="J89" s="6">
        <f t="shared" ref="J89:J94" si="19">E89*H89*I89</f>
        <v>677.83794408000006</v>
      </c>
      <c r="K89" s="6">
        <v>0.05</v>
      </c>
      <c r="L89" s="6">
        <f t="shared" si="16"/>
        <v>74.485857203999998</v>
      </c>
      <c r="M89" s="22">
        <f t="shared" ref="M89:M93" si="20">ROUND(E89*H89+J89+L89,0)*1.1</f>
        <v>1809.5000000000002</v>
      </c>
    </row>
    <row r="90" spans="1:13" ht="15.75">
      <c r="A90" s="1" t="s">
        <v>108</v>
      </c>
      <c r="B90" s="3" t="s">
        <v>109</v>
      </c>
      <c r="C90" s="3" t="s">
        <v>19</v>
      </c>
      <c r="D90" s="26" t="s">
        <v>53</v>
      </c>
      <c r="E90" s="6">
        <v>2.76</v>
      </c>
      <c r="F90" s="6">
        <v>58.96</v>
      </c>
      <c r="G90" s="6">
        <v>1.1000000000000001</v>
      </c>
      <c r="H90" s="6">
        <f t="shared" si="18"/>
        <v>64.856000000000009</v>
      </c>
      <c r="I90" s="21">
        <v>0.75900000000000001</v>
      </c>
      <c r="J90" s="6">
        <f t="shared" si="19"/>
        <v>135.86294304</v>
      </c>
      <c r="K90" s="6">
        <v>0.05</v>
      </c>
      <c r="L90" s="6">
        <f t="shared" si="16"/>
        <v>14.929627152000002</v>
      </c>
      <c r="M90" s="22">
        <f t="shared" si="20"/>
        <v>363.00000000000006</v>
      </c>
    </row>
    <row r="91" spans="1:13" ht="15.75">
      <c r="A91" s="1" t="s">
        <v>110</v>
      </c>
      <c r="B91" s="3" t="s">
        <v>111</v>
      </c>
      <c r="C91" s="3" t="s">
        <v>19</v>
      </c>
      <c r="D91" s="26" t="s">
        <v>53</v>
      </c>
      <c r="E91" s="6">
        <v>5.51</v>
      </c>
      <c r="F91" s="6">
        <v>58.96</v>
      </c>
      <c r="G91" s="6">
        <v>1.1000000000000001</v>
      </c>
      <c r="H91" s="6">
        <f t="shared" si="18"/>
        <v>64.856000000000009</v>
      </c>
      <c r="I91" s="21">
        <v>0.75900000000000001</v>
      </c>
      <c r="J91" s="6">
        <f t="shared" si="19"/>
        <v>271.23362904000004</v>
      </c>
      <c r="K91" s="6">
        <v>0.05</v>
      </c>
      <c r="L91" s="6">
        <f t="shared" si="16"/>
        <v>29.805161452000007</v>
      </c>
      <c r="M91" s="22">
        <f t="shared" si="20"/>
        <v>723.80000000000007</v>
      </c>
    </row>
    <row r="92" spans="1:13" ht="15.75">
      <c r="A92" s="1" t="s">
        <v>112</v>
      </c>
      <c r="B92" s="3" t="s">
        <v>113</v>
      </c>
      <c r="C92" s="3" t="s">
        <v>19</v>
      </c>
      <c r="D92" s="26" t="s">
        <v>53</v>
      </c>
      <c r="E92" s="6">
        <v>2.2999999999999998</v>
      </c>
      <c r="F92" s="6">
        <v>58.96</v>
      </c>
      <c r="G92" s="6">
        <v>1.1000000000000001</v>
      </c>
      <c r="H92" s="6">
        <f t="shared" si="18"/>
        <v>64.856000000000009</v>
      </c>
      <c r="I92" s="21">
        <v>0.75900000000000001</v>
      </c>
      <c r="J92" s="6">
        <f t="shared" si="19"/>
        <v>113.21911920000001</v>
      </c>
      <c r="K92" s="6">
        <v>0.05</v>
      </c>
      <c r="L92" s="6">
        <f t="shared" si="16"/>
        <v>12.441355960000003</v>
      </c>
      <c r="M92" s="22">
        <f t="shared" si="20"/>
        <v>302.5</v>
      </c>
    </row>
    <row r="93" spans="1:13" ht="15.75">
      <c r="A93" s="1" t="s">
        <v>114</v>
      </c>
      <c r="B93" s="3" t="s">
        <v>115</v>
      </c>
      <c r="C93" s="3" t="s">
        <v>19</v>
      </c>
      <c r="D93" s="26" t="s">
        <v>53</v>
      </c>
      <c r="E93" s="6">
        <v>3.21</v>
      </c>
      <c r="F93" s="6">
        <v>58.96</v>
      </c>
      <c r="G93" s="6">
        <v>1.1000000000000001</v>
      </c>
      <c r="H93" s="6">
        <f t="shared" si="18"/>
        <v>64.856000000000009</v>
      </c>
      <c r="I93" s="21">
        <v>0.75900000000000001</v>
      </c>
      <c r="J93" s="6">
        <f t="shared" si="19"/>
        <v>158.01450984000002</v>
      </c>
      <c r="K93" s="6">
        <v>0.05</v>
      </c>
      <c r="L93" s="6">
        <f t="shared" si="16"/>
        <v>17.363805492000001</v>
      </c>
      <c r="M93" s="22">
        <f t="shared" si="20"/>
        <v>422.40000000000003</v>
      </c>
    </row>
    <row r="94" spans="1:13" ht="15.75">
      <c r="A94" s="1" t="s">
        <v>116</v>
      </c>
      <c r="B94" s="3" t="s">
        <v>117</v>
      </c>
      <c r="C94" s="3" t="s">
        <v>19</v>
      </c>
      <c r="D94" s="26" t="s">
        <v>53</v>
      </c>
      <c r="E94" s="6">
        <v>5.51</v>
      </c>
      <c r="F94" s="6">
        <v>58.96</v>
      </c>
      <c r="G94" s="6">
        <v>1.1000000000000001</v>
      </c>
      <c r="H94" s="6">
        <f t="shared" si="18"/>
        <v>64.856000000000009</v>
      </c>
      <c r="I94" s="21">
        <v>0.75900000000000001</v>
      </c>
      <c r="J94" s="6">
        <f t="shared" si="19"/>
        <v>271.23362904000004</v>
      </c>
      <c r="K94" s="6">
        <v>0.05</v>
      </c>
      <c r="L94" s="6">
        <f t="shared" si="16"/>
        <v>29.805161452000007</v>
      </c>
      <c r="M94" s="22">
        <f>ROUND(E94*H94+J94+L94,0)*1.1</f>
        <v>723.80000000000007</v>
      </c>
    </row>
    <row r="95" spans="1:13" ht="15.75">
      <c r="A95" s="1"/>
      <c r="B95" s="27" t="s">
        <v>118</v>
      </c>
      <c r="C95" s="171"/>
      <c r="D95" s="172"/>
      <c r="E95" s="172"/>
      <c r="F95" s="172"/>
      <c r="G95" s="172"/>
      <c r="H95" s="172"/>
      <c r="I95" s="172"/>
      <c r="J95" s="172"/>
      <c r="K95" s="172"/>
      <c r="L95" s="172"/>
      <c r="M95" s="173"/>
    </row>
    <row r="96" spans="1:13" ht="15.75">
      <c r="A96" s="1" t="s">
        <v>119</v>
      </c>
      <c r="B96" s="3" t="s">
        <v>120</v>
      </c>
      <c r="C96" s="3" t="s">
        <v>19</v>
      </c>
      <c r="D96" s="26" t="s">
        <v>53</v>
      </c>
      <c r="E96" s="6">
        <v>6.89</v>
      </c>
      <c r="F96" s="6">
        <v>58.96</v>
      </c>
      <c r="G96" s="6">
        <v>1.1000000000000001</v>
      </c>
      <c r="H96" s="6">
        <f>F96*G96</f>
        <v>64.856000000000009</v>
      </c>
      <c r="I96" s="21">
        <v>0.75900000000000001</v>
      </c>
      <c r="J96" s="6">
        <f>E96*H96*I96</f>
        <v>339.16510056000004</v>
      </c>
      <c r="K96" s="6">
        <v>0.05</v>
      </c>
      <c r="L96" s="6">
        <f t="shared" si="16"/>
        <v>37.269975027999998</v>
      </c>
      <c r="M96" s="22">
        <f>ROUND(E96*H96+J96+L96,0)*1.1</f>
        <v>905.30000000000007</v>
      </c>
    </row>
    <row r="97" spans="1:13" ht="15.75">
      <c r="A97" s="1" t="s">
        <v>121</v>
      </c>
      <c r="B97" s="3" t="s">
        <v>122</v>
      </c>
      <c r="C97" s="3" t="s">
        <v>19</v>
      </c>
      <c r="D97" s="26" t="s">
        <v>53</v>
      </c>
      <c r="E97" s="6">
        <v>5.05</v>
      </c>
      <c r="F97" s="6">
        <v>58.96</v>
      </c>
      <c r="G97" s="6">
        <v>1.1000000000000001</v>
      </c>
      <c r="H97" s="6">
        <f t="shared" ref="H97:H107" si="21">F97*G97</f>
        <v>64.856000000000009</v>
      </c>
      <c r="I97" s="21">
        <v>0.75900000000000001</v>
      </c>
      <c r="J97" s="6">
        <f t="shared" ref="J97:J106" si="22">E97*H97*I97</f>
        <v>248.58980520000003</v>
      </c>
      <c r="K97" s="6">
        <v>0.05</v>
      </c>
      <c r="L97" s="6">
        <f t="shared" si="16"/>
        <v>27.316890260000005</v>
      </c>
      <c r="M97" s="22">
        <f t="shared" ref="M97:M106" si="23">ROUND(E97*H97+J97+L97,0)*1.1</f>
        <v>663.30000000000007</v>
      </c>
    </row>
    <row r="98" spans="1:13" ht="15.75">
      <c r="A98" s="1" t="s">
        <v>123</v>
      </c>
      <c r="B98" s="28" t="s">
        <v>24</v>
      </c>
      <c r="C98" s="28" t="s">
        <v>124</v>
      </c>
      <c r="D98" s="28"/>
      <c r="E98" s="6">
        <v>1.1399999999999999</v>
      </c>
      <c r="F98" s="6">
        <v>95.56</v>
      </c>
      <c r="G98" s="6">
        <v>1.1000000000000001</v>
      </c>
      <c r="H98" s="6">
        <f t="shared" si="21"/>
        <v>105.11600000000001</v>
      </c>
      <c r="I98" s="21">
        <v>0.75900000000000001</v>
      </c>
      <c r="J98" s="6">
        <f t="shared" si="22"/>
        <v>90.952670159999997</v>
      </c>
      <c r="K98" s="6">
        <v>0.05</v>
      </c>
      <c r="L98" s="6">
        <f t="shared" si="16"/>
        <v>9.9945535079999992</v>
      </c>
      <c r="M98" s="22">
        <f t="shared" si="23"/>
        <v>243.10000000000002</v>
      </c>
    </row>
    <row r="99" spans="1:13" ht="15.75">
      <c r="A99" s="1" t="s">
        <v>125</v>
      </c>
      <c r="B99" s="28" t="s">
        <v>126</v>
      </c>
      <c r="C99" s="28" t="s">
        <v>57</v>
      </c>
      <c r="D99" s="26" t="s">
        <v>53</v>
      </c>
      <c r="E99" s="6">
        <v>2.2999999999999998</v>
      </c>
      <c r="F99" s="6">
        <v>58.96</v>
      </c>
      <c r="G99" s="6">
        <v>1.1000000000000001</v>
      </c>
      <c r="H99" s="6">
        <f t="shared" si="21"/>
        <v>64.856000000000009</v>
      </c>
      <c r="I99" s="21">
        <v>0.75900000000000001</v>
      </c>
      <c r="J99" s="6">
        <f t="shared" si="22"/>
        <v>113.21911920000001</v>
      </c>
      <c r="K99" s="6">
        <v>0.05</v>
      </c>
      <c r="L99" s="6">
        <f t="shared" si="16"/>
        <v>12.441355960000003</v>
      </c>
      <c r="M99" s="22">
        <f t="shared" si="23"/>
        <v>302.5</v>
      </c>
    </row>
    <row r="100" spans="1:13" ht="15.75" customHeight="1">
      <c r="A100" s="1" t="s">
        <v>127</v>
      </c>
      <c r="B100" s="28" t="s">
        <v>128</v>
      </c>
      <c r="C100" s="28" t="s">
        <v>129</v>
      </c>
      <c r="D100" s="26" t="s">
        <v>53</v>
      </c>
      <c r="E100" s="6">
        <v>3.21</v>
      </c>
      <c r="F100" s="6">
        <v>58.96</v>
      </c>
      <c r="G100" s="6">
        <v>1.1000000000000001</v>
      </c>
      <c r="H100" s="6">
        <f t="shared" si="21"/>
        <v>64.856000000000009</v>
      </c>
      <c r="I100" s="21">
        <v>0.75900000000000001</v>
      </c>
      <c r="J100" s="6">
        <f t="shared" si="22"/>
        <v>158.01450984000002</v>
      </c>
      <c r="K100" s="6">
        <v>0.05</v>
      </c>
      <c r="L100" s="6">
        <f t="shared" si="16"/>
        <v>17.363805492000001</v>
      </c>
      <c r="M100" s="22">
        <f t="shared" si="23"/>
        <v>422.40000000000003</v>
      </c>
    </row>
    <row r="101" spans="1:13" ht="15.75">
      <c r="A101" s="1" t="s">
        <v>130</v>
      </c>
      <c r="B101" s="28" t="s">
        <v>131</v>
      </c>
      <c r="C101" s="28" t="s">
        <v>57</v>
      </c>
      <c r="D101" s="26" t="s">
        <v>53</v>
      </c>
      <c r="E101" s="6">
        <v>1.84</v>
      </c>
      <c r="F101" s="6">
        <v>58.96</v>
      </c>
      <c r="G101" s="6">
        <v>1.1000000000000001</v>
      </c>
      <c r="H101" s="6">
        <f t="shared" si="21"/>
        <v>64.856000000000009</v>
      </c>
      <c r="I101" s="21">
        <v>0.75900000000000001</v>
      </c>
      <c r="J101" s="6">
        <f t="shared" si="22"/>
        <v>90.575295360000013</v>
      </c>
      <c r="K101" s="6">
        <v>0.05</v>
      </c>
      <c r="L101" s="6">
        <f t="shared" si="16"/>
        <v>9.9530847680000019</v>
      </c>
      <c r="M101" s="22">
        <f t="shared" si="23"/>
        <v>242.00000000000003</v>
      </c>
    </row>
    <row r="102" spans="1:13" ht="15.75">
      <c r="A102" s="1" t="s">
        <v>132</v>
      </c>
      <c r="B102" s="28" t="s">
        <v>133</v>
      </c>
      <c r="C102" s="28" t="s">
        <v>134</v>
      </c>
      <c r="D102" s="28" t="s">
        <v>53</v>
      </c>
      <c r="E102" s="6">
        <v>0.77</v>
      </c>
      <c r="F102" s="6">
        <v>58.96</v>
      </c>
      <c r="G102" s="6">
        <v>1.1000000000000001</v>
      </c>
      <c r="H102" s="6">
        <f t="shared" si="21"/>
        <v>64.856000000000009</v>
      </c>
      <c r="I102" s="21">
        <v>0.75900000000000001</v>
      </c>
      <c r="J102" s="6">
        <f t="shared" si="22"/>
        <v>37.903792080000009</v>
      </c>
      <c r="K102" s="6"/>
      <c r="L102" s="6"/>
      <c r="M102" s="22">
        <f t="shared" si="23"/>
        <v>96.800000000000011</v>
      </c>
    </row>
    <row r="103" spans="1:13" ht="15.75">
      <c r="A103" s="1" t="s">
        <v>135</v>
      </c>
      <c r="B103" s="28" t="s">
        <v>136</v>
      </c>
      <c r="C103" s="28" t="s">
        <v>137</v>
      </c>
      <c r="D103" s="26" t="s">
        <v>53</v>
      </c>
      <c r="E103" s="6">
        <v>0.92</v>
      </c>
      <c r="F103" s="6">
        <v>58.96</v>
      </c>
      <c r="G103" s="6">
        <v>1.1000000000000001</v>
      </c>
      <c r="H103" s="6">
        <f t="shared" si="21"/>
        <v>64.856000000000009</v>
      </c>
      <c r="I103" s="21">
        <v>0.75900000000000001</v>
      </c>
      <c r="J103" s="6">
        <f t="shared" si="22"/>
        <v>45.287647680000006</v>
      </c>
      <c r="K103" s="6">
        <v>0.05</v>
      </c>
      <c r="L103" s="6">
        <f t="shared" ref="L103:L107" si="24">(E103*F103+J103)*K103</f>
        <v>4.9765423840000009</v>
      </c>
      <c r="M103" s="22">
        <f t="shared" si="23"/>
        <v>121.00000000000001</v>
      </c>
    </row>
    <row r="104" spans="1:13" ht="18" customHeight="1">
      <c r="A104" s="1" t="s">
        <v>138</v>
      </c>
      <c r="B104" s="28" t="s">
        <v>139</v>
      </c>
      <c r="C104" s="28" t="s">
        <v>140</v>
      </c>
      <c r="D104" s="26" t="s">
        <v>53</v>
      </c>
      <c r="E104" s="6">
        <v>0.92</v>
      </c>
      <c r="F104" s="6">
        <v>58.96</v>
      </c>
      <c r="G104" s="6">
        <v>1.1000000000000001</v>
      </c>
      <c r="H104" s="6">
        <f t="shared" si="21"/>
        <v>64.856000000000009</v>
      </c>
      <c r="I104" s="21">
        <v>0.75900000000000001</v>
      </c>
      <c r="J104" s="6">
        <f t="shared" si="22"/>
        <v>45.287647680000006</v>
      </c>
      <c r="K104" s="6">
        <v>0.05</v>
      </c>
      <c r="L104" s="6">
        <f t="shared" si="24"/>
        <v>4.9765423840000009</v>
      </c>
      <c r="M104" s="22">
        <f t="shared" si="23"/>
        <v>121.00000000000001</v>
      </c>
    </row>
    <row r="105" spans="1:13" ht="18" customHeight="1">
      <c r="A105" s="1" t="s">
        <v>141</v>
      </c>
      <c r="B105" s="28" t="s">
        <v>142</v>
      </c>
      <c r="C105" s="28" t="s">
        <v>129</v>
      </c>
      <c r="D105" s="26" t="s">
        <v>53</v>
      </c>
      <c r="E105" s="6">
        <v>1.84</v>
      </c>
      <c r="F105" s="6">
        <v>58.96</v>
      </c>
      <c r="G105" s="6">
        <v>1.1000000000000001</v>
      </c>
      <c r="H105" s="6">
        <f t="shared" si="21"/>
        <v>64.856000000000009</v>
      </c>
      <c r="I105" s="21">
        <v>0.75900000000000001</v>
      </c>
      <c r="J105" s="6">
        <f t="shared" si="22"/>
        <v>90.575295360000013</v>
      </c>
      <c r="K105" s="6">
        <v>0.05</v>
      </c>
      <c r="L105" s="6">
        <f t="shared" si="24"/>
        <v>9.9530847680000019</v>
      </c>
      <c r="M105" s="22">
        <f t="shared" si="23"/>
        <v>242.00000000000003</v>
      </c>
    </row>
    <row r="106" spans="1:13" ht="31.5">
      <c r="A106" s="1" t="s">
        <v>143</v>
      </c>
      <c r="B106" s="28" t="s">
        <v>144</v>
      </c>
      <c r="C106" s="28" t="s">
        <v>19</v>
      </c>
      <c r="D106" s="28"/>
      <c r="E106" s="6">
        <v>4.53</v>
      </c>
      <c r="F106" s="6">
        <v>95.56</v>
      </c>
      <c r="G106" s="6">
        <v>1.1000000000000001</v>
      </c>
      <c r="H106" s="6">
        <f t="shared" si="21"/>
        <v>105.11600000000001</v>
      </c>
      <c r="I106" s="21">
        <v>0.75900000000000001</v>
      </c>
      <c r="J106" s="6">
        <f t="shared" si="22"/>
        <v>361.41718932000009</v>
      </c>
      <c r="K106" s="6">
        <v>0.05</v>
      </c>
      <c r="L106" s="6">
        <f t="shared" si="24"/>
        <v>39.715199466000008</v>
      </c>
      <c r="M106" s="22">
        <f t="shared" si="23"/>
        <v>964.7</v>
      </c>
    </row>
    <row r="107" spans="1:13" ht="15.75">
      <c r="A107" s="1" t="s">
        <v>145</v>
      </c>
      <c r="B107" s="28" t="s">
        <v>146</v>
      </c>
      <c r="C107" s="28" t="s">
        <v>19</v>
      </c>
      <c r="D107" s="28"/>
      <c r="E107" s="6">
        <v>0.8</v>
      </c>
      <c r="F107" s="6">
        <v>58.96</v>
      </c>
      <c r="G107" s="6">
        <v>1.1000000000000001</v>
      </c>
      <c r="H107" s="6">
        <f t="shared" si="21"/>
        <v>64.856000000000009</v>
      </c>
      <c r="I107" s="21">
        <v>1.7589999999999999</v>
      </c>
      <c r="J107" s="6">
        <f>E107*H107*I107</f>
        <v>91.26536320000001</v>
      </c>
      <c r="K107" s="6">
        <v>0.05</v>
      </c>
      <c r="L107" s="6">
        <f t="shared" si="24"/>
        <v>6.9216681600000021</v>
      </c>
      <c r="M107" s="22">
        <f>ROUND(E107*H107+J107+L107,0)*1.1</f>
        <v>165</v>
      </c>
    </row>
    <row r="108" spans="1:13">
      <c r="A108" s="9"/>
      <c r="D108" s="11"/>
      <c r="M108" s="29"/>
    </row>
    <row r="109" spans="1:13" ht="15.75">
      <c r="A109" s="174" t="s">
        <v>147</v>
      </c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</row>
    <row r="110" spans="1:13">
      <c r="A110" s="9"/>
      <c r="D110" s="11"/>
      <c r="M110" s="29"/>
    </row>
  </sheetData>
  <mergeCells count="17">
    <mergeCell ref="C95:M95"/>
    <mergeCell ref="A109:M109"/>
    <mergeCell ref="C10:M10"/>
    <mergeCell ref="A36:A37"/>
    <mergeCell ref="A40:M40"/>
    <mergeCell ref="C41:C42"/>
    <mergeCell ref="C43:M43"/>
    <mergeCell ref="C59:M59"/>
    <mergeCell ref="C68:M68"/>
    <mergeCell ref="C73:M73"/>
    <mergeCell ref="C79:M79"/>
    <mergeCell ref="C87:M87"/>
    <mergeCell ref="A3:M3"/>
    <mergeCell ref="A5:M5"/>
    <mergeCell ref="A6:A8"/>
    <mergeCell ref="C6:M6"/>
    <mergeCell ref="A10:A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2"/>
  <sheetViews>
    <sheetView tabSelected="1" topLeftCell="A3" zoomScaleNormal="100" workbookViewId="0">
      <selection activeCell="A3" sqref="A3:XFD3"/>
    </sheetView>
  </sheetViews>
  <sheetFormatPr defaultRowHeight="18.75"/>
  <cols>
    <col min="1" max="1" width="9.140625" style="10"/>
    <col min="2" max="2" width="56.140625" style="159" customWidth="1"/>
    <col min="3" max="3" width="15.140625" style="10" customWidth="1"/>
    <col min="4" max="12" width="0" style="10" hidden="1" customWidth="1"/>
    <col min="13" max="13" width="15.140625" style="10" customWidth="1"/>
    <col min="14" max="14" width="19.42578125" style="10" customWidth="1"/>
  </cols>
  <sheetData>
    <row r="1" spans="1:14">
      <c r="A1" s="75"/>
      <c r="C1" s="76"/>
      <c r="D1" s="11"/>
      <c r="M1" s="77"/>
      <c r="N1" s="136" t="s">
        <v>0</v>
      </c>
    </row>
    <row r="2" spans="1:14">
      <c r="A2" s="75"/>
      <c r="B2" s="161"/>
      <c r="C2" s="76"/>
      <c r="D2" s="15"/>
      <c r="E2" s="14"/>
      <c r="F2" s="14"/>
      <c r="G2" s="14"/>
      <c r="H2" s="14"/>
      <c r="I2" s="14"/>
      <c r="J2" s="14"/>
      <c r="K2" s="14"/>
      <c r="L2" s="14"/>
      <c r="M2" s="14"/>
      <c r="N2" s="136" t="s">
        <v>1</v>
      </c>
    </row>
    <row r="3" spans="1:14" ht="23.25" thickBot="1">
      <c r="A3" s="181" t="s">
        <v>408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39" customHeight="1">
      <c r="A4" s="78" t="s">
        <v>3</v>
      </c>
      <c r="B4" s="33" t="s">
        <v>148</v>
      </c>
      <c r="C4" s="33" t="s">
        <v>5</v>
      </c>
      <c r="D4" s="137" t="s">
        <v>149</v>
      </c>
      <c r="E4" s="33" t="s">
        <v>150</v>
      </c>
      <c r="F4" s="33" t="s">
        <v>8</v>
      </c>
      <c r="G4" s="33"/>
      <c r="H4" s="33" t="s">
        <v>151</v>
      </c>
      <c r="I4" s="33"/>
      <c r="J4" s="33" t="s">
        <v>152</v>
      </c>
      <c r="K4" s="33"/>
      <c r="L4" s="33"/>
      <c r="M4" s="52" t="s">
        <v>10</v>
      </c>
      <c r="N4" s="36" t="s">
        <v>153</v>
      </c>
    </row>
    <row r="5" spans="1:14" ht="27" customHeight="1">
      <c r="A5" s="182" t="s">
        <v>154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1:14" ht="21" customHeight="1">
      <c r="A6" s="80" t="s">
        <v>155</v>
      </c>
      <c r="B6" s="139" t="s">
        <v>156</v>
      </c>
      <c r="C6" s="81" t="s">
        <v>19</v>
      </c>
      <c r="D6" s="38">
        <v>4</v>
      </c>
      <c r="E6" s="37">
        <v>1.23</v>
      </c>
      <c r="F6" s="37">
        <v>54.55</v>
      </c>
      <c r="G6" s="37">
        <v>1.1000000000000001</v>
      </c>
      <c r="H6" s="37">
        <f>F6*G6</f>
        <v>60.005000000000003</v>
      </c>
      <c r="I6" s="38">
        <v>0.75900000000000001</v>
      </c>
      <c r="J6" s="37">
        <f>E6*H6*I6</f>
        <v>56.018867849999999</v>
      </c>
      <c r="K6" s="37">
        <v>0.05</v>
      </c>
      <c r="L6" s="37">
        <f>(E6*F6+J6)*K6</f>
        <v>6.1557683924999997</v>
      </c>
      <c r="M6" s="82">
        <f>ROUND(E6*H6+J6+L6,0)*1.1</f>
        <v>149.60000000000002</v>
      </c>
      <c r="N6" s="191" t="s">
        <v>157</v>
      </c>
    </row>
    <row r="7" spans="1:14" ht="42" customHeight="1">
      <c r="A7" s="83" t="s">
        <v>158</v>
      </c>
      <c r="B7" s="139" t="s">
        <v>159</v>
      </c>
      <c r="C7" s="81" t="s">
        <v>19</v>
      </c>
      <c r="D7" s="38">
        <v>4</v>
      </c>
      <c r="E7" s="37">
        <v>2.4700000000000002</v>
      </c>
      <c r="F7" s="37">
        <v>54.55</v>
      </c>
      <c r="G7" s="37">
        <v>1.1000000000000001</v>
      </c>
      <c r="H7" s="37">
        <f t="shared" ref="H7:H8" si="0">F7*G7</f>
        <v>60.005000000000003</v>
      </c>
      <c r="I7" s="38">
        <v>0.75900000000000001</v>
      </c>
      <c r="J7" s="37">
        <f>E7*H7*I7</f>
        <v>112.49317365000002</v>
      </c>
      <c r="K7" s="37">
        <v>0.05</v>
      </c>
      <c r="L7" s="37">
        <f t="shared" ref="L7:L8" si="1">(E7*F7+J7)*K7</f>
        <v>12.361583682500003</v>
      </c>
      <c r="M7" s="82">
        <f t="shared" ref="M7:M8" si="2">ROUND(E7*H7+J7+L7,0)*1.1</f>
        <v>300.3</v>
      </c>
      <c r="N7" s="192"/>
    </row>
    <row r="8" spans="1:14" ht="37.5">
      <c r="A8" s="80" t="s">
        <v>160</v>
      </c>
      <c r="B8" s="139" t="s">
        <v>161</v>
      </c>
      <c r="C8" s="81" t="s">
        <v>19</v>
      </c>
      <c r="D8" s="39">
        <v>4</v>
      </c>
      <c r="E8" s="37">
        <v>4.12</v>
      </c>
      <c r="F8" s="37">
        <v>54.55</v>
      </c>
      <c r="G8" s="37">
        <v>1.1000000000000001</v>
      </c>
      <c r="H8" s="37">
        <f t="shared" si="0"/>
        <v>60.005000000000003</v>
      </c>
      <c r="I8" s="38">
        <v>0.75900000000000001</v>
      </c>
      <c r="J8" s="37">
        <f t="shared" ref="J8" si="3">E8*H8*I8</f>
        <v>187.64043540000003</v>
      </c>
      <c r="K8" s="37">
        <v>0.05</v>
      </c>
      <c r="L8" s="37">
        <f t="shared" si="1"/>
        <v>20.619321769999999</v>
      </c>
      <c r="M8" s="82">
        <f t="shared" si="2"/>
        <v>500.50000000000006</v>
      </c>
      <c r="N8" s="84"/>
    </row>
    <row r="9" spans="1:14" ht="21.75" customHeight="1">
      <c r="A9" s="185" t="s">
        <v>162</v>
      </c>
      <c r="B9" s="139" t="s">
        <v>163</v>
      </c>
      <c r="C9" s="188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84"/>
    </row>
    <row r="10" spans="1:14">
      <c r="A10" s="186"/>
      <c r="B10" s="139" t="s">
        <v>164</v>
      </c>
      <c r="C10" s="81" t="s">
        <v>19</v>
      </c>
      <c r="D10" s="38">
        <v>4</v>
      </c>
      <c r="E10" s="37">
        <v>3.7</v>
      </c>
      <c r="F10" s="37">
        <v>54.55</v>
      </c>
      <c r="G10" s="37">
        <v>1.1000000000000001</v>
      </c>
      <c r="H10" s="37">
        <f>F10*G10</f>
        <v>60.005000000000003</v>
      </c>
      <c r="I10" s="38">
        <v>0.75900000000000001</v>
      </c>
      <c r="J10" s="37">
        <f t="shared" ref="J10:J38" si="4">E10*H10*I10</f>
        <v>168.51204150000001</v>
      </c>
      <c r="K10" s="37">
        <v>0.05</v>
      </c>
      <c r="L10" s="37">
        <f t="shared" ref="L10:L38" si="5">(E10*F10+J10)*K10</f>
        <v>18.517352075000002</v>
      </c>
      <c r="M10" s="82">
        <f t="shared" ref="M10:M38" si="6">ROUND(E10*H10+J10+L10,0)*1.1</f>
        <v>449.90000000000003</v>
      </c>
      <c r="N10" s="84"/>
    </row>
    <row r="11" spans="1:14">
      <c r="A11" s="187"/>
      <c r="B11" s="139" t="s">
        <v>165</v>
      </c>
      <c r="C11" s="81" t="s">
        <v>19</v>
      </c>
      <c r="D11" s="38">
        <v>4</v>
      </c>
      <c r="E11" s="37">
        <v>2.89</v>
      </c>
      <c r="F11" s="37">
        <v>54.55</v>
      </c>
      <c r="G11" s="37">
        <v>1.1000000000000001</v>
      </c>
      <c r="H11" s="37">
        <f t="shared" ref="H11:H38" si="7">F11*G11</f>
        <v>60.005000000000003</v>
      </c>
      <c r="I11" s="38">
        <v>0.75900000000000001</v>
      </c>
      <c r="J11" s="37">
        <f t="shared" si="4"/>
        <v>131.62156755000001</v>
      </c>
      <c r="K11" s="37">
        <v>0.05</v>
      </c>
      <c r="L11" s="37">
        <f t="shared" si="5"/>
        <v>14.4635533775</v>
      </c>
      <c r="M11" s="82">
        <f t="shared" si="6"/>
        <v>350.90000000000003</v>
      </c>
      <c r="N11" s="84"/>
    </row>
    <row r="12" spans="1:14" ht="38.25" customHeight="1">
      <c r="A12" s="185" t="s">
        <v>166</v>
      </c>
      <c r="B12" s="139" t="s">
        <v>167</v>
      </c>
      <c r="C12" s="188"/>
      <c r="D12" s="189"/>
      <c r="E12" s="189"/>
      <c r="F12" s="189"/>
      <c r="G12" s="189"/>
      <c r="H12" s="189"/>
      <c r="I12" s="189"/>
      <c r="J12" s="189"/>
      <c r="K12" s="189"/>
      <c r="L12" s="189"/>
      <c r="M12" s="190"/>
      <c r="N12" s="84"/>
    </row>
    <row r="13" spans="1:14">
      <c r="A13" s="186"/>
      <c r="B13" s="139" t="s">
        <v>168</v>
      </c>
      <c r="C13" s="81" t="s">
        <v>19</v>
      </c>
      <c r="D13" s="38">
        <v>4</v>
      </c>
      <c r="E13" s="37">
        <v>1.48</v>
      </c>
      <c r="F13" s="37">
        <v>54.55</v>
      </c>
      <c r="G13" s="37">
        <v>1.1000000000000001</v>
      </c>
      <c r="H13" s="37">
        <f t="shared" si="7"/>
        <v>60.005000000000003</v>
      </c>
      <c r="I13" s="38">
        <v>0.75900000000000001</v>
      </c>
      <c r="J13" s="37">
        <f t="shared" si="4"/>
        <v>67.404816600000004</v>
      </c>
      <c r="K13" s="37">
        <v>0.05</v>
      </c>
      <c r="L13" s="37">
        <f t="shared" si="5"/>
        <v>7.4069408299999999</v>
      </c>
      <c r="M13" s="82">
        <f t="shared" si="6"/>
        <v>180.4</v>
      </c>
      <c r="N13" s="84"/>
    </row>
    <row r="14" spans="1:14">
      <c r="A14" s="187"/>
      <c r="B14" s="139" t="s">
        <v>169</v>
      </c>
      <c r="C14" s="81" t="s">
        <v>19</v>
      </c>
      <c r="D14" s="38">
        <v>4</v>
      </c>
      <c r="E14" s="37">
        <v>1.65</v>
      </c>
      <c r="F14" s="37">
        <v>54.55</v>
      </c>
      <c r="G14" s="37">
        <v>1.1000000000000001</v>
      </c>
      <c r="H14" s="37">
        <f t="shared" si="7"/>
        <v>60.005000000000003</v>
      </c>
      <c r="I14" s="38">
        <v>0.75900000000000001</v>
      </c>
      <c r="J14" s="37">
        <f t="shared" si="4"/>
        <v>75.147261749999998</v>
      </c>
      <c r="K14" s="37">
        <v>0.05</v>
      </c>
      <c r="L14" s="37">
        <f t="shared" si="5"/>
        <v>8.2577380874999999</v>
      </c>
      <c r="M14" s="82">
        <f t="shared" si="6"/>
        <v>200.20000000000002</v>
      </c>
      <c r="N14" s="84"/>
    </row>
    <row r="15" spans="1:14" ht="37.5">
      <c r="A15" s="80" t="s">
        <v>170</v>
      </c>
      <c r="B15" s="139" t="s">
        <v>171</v>
      </c>
      <c r="C15" s="81" t="s">
        <v>19</v>
      </c>
      <c r="D15" s="38">
        <v>4</v>
      </c>
      <c r="E15" s="37">
        <v>4.12</v>
      </c>
      <c r="F15" s="37">
        <v>54.55</v>
      </c>
      <c r="G15" s="37">
        <v>1.1000000000000001</v>
      </c>
      <c r="H15" s="37">
        <f t="shared" si="7"/>
        <v>60.005000000000003</v>
      </c>
      <c r="I15" s="38">
        <v>0.75900000000000001</v>
      </c>
      <c r="J15" s="37">
        <f t="shared" si="4"/>
        <v>187.64043540000003</v>
      </c>
      <c r="K15" s="37">
        <v>0.05</v>
      </c>
      <c r="L15" s="37">
        <f t="shared" si="5"/>
        <v>20.619321769999999</v>
      </c>
      <c r="M15" s="82">
        <f t="shared" si="6"/>
        <v>500.50000000000006</v>
      </c>
      <c r="N15" s="84"/>
    </row>
    <row r="16" spans="1:14">
      <c r="A16" s="185" t="s">
        <v>172</v>
      </c>
      <c r="B16" s="139" t="s">
        <v>173</v>
      </c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90"/>
      <c r="N16" s="84"/>
    </row>
    <row r="17" spans="1:14">
      <c r="A17" s="186"/>
      <c r="B17" s="139" t="s">
        <v>174</v>
      </c>
      <c r="C17" s="81" t="s">
        <v>19</v>
      </c>
      <c r="D17" s="38">
        <v>4</v>
      </c>
      <c r="E17" s="37">
        <v>1.65</v>
      </c>
      <c r="F17" s="37">
        <v>54.55</v>
      </c>
      <c r="G17" s="37">
        <v>1.1000000000000001</v>
      </c>
      <c r="H17" s="37">
        <f t="shared" si="7"/>
        <v>60.005000000000003</v>
      </c>
      <c r="I17" s="38">
        <v>0.75900000000000001</v>
      </c>
      <c r="J17" s="37">
        <f t="shared" si="4"/>
        <v>75.147261749999998</v>
      </c>
      <c r="K17" s="37">
        <v>0.05</v>
      </c>
      <c r="L17" s="37">
        <f t="shared" si="5"/>
        <v>8.2577380874999999</v>
      </c>
      <c r="M17" s="82">
        <f t="shared" si="6"/>
        <v>200.20000000000002</v>
      </c>
      <c r="N17" s="84"/>
    </row>
    <row r="18" spans="1:14">
      <c r="A18" s="187"/>
      <c r="B18" s="139" t="s">
        <v>175</v>
      </c>
      <c r="C18" s="81" t="s">
        <v>19</v>
      </c>
      <c r="D18" s="38">
        <v>4</v>
      </c>
      <c r="E18" s="37">
        <v>2.0499999999999998</v>
      </c>
      <c r="F18" s="37">
        <v>54.55</v>
      </c>
      <c r="G18" s="37">
        <v>1.1000000000000001</v>
      </c>
      <c r="H18" s="37">
        <f t="shared" si="7"/>
        <v>60.005000000000003</v>
      </c>
      <c r="I18" s="38">
        <v>0.75900000000000001</v>
      </c>
      <c r="J18" s="37">
        <f t="shared" si="4"/>
        <v>93.364779749999997</v>
      </c>
      <c r="K18" s="37">
        <v>0.05</v>
      </c>
      <c r="L18" s="37">
        <f t="shared" si="5"/>
        <v>10.2596139875</v>
      </c>
      <c r="M18" s="82">
        <f t="shared" si="6"/>
        <v>249.70000000000002</v>
      </c>
      <c r="N18" s="84"/>
    </row>
    <row r="19" spans="1:14">
      <c r="A19" s="80" t="s">
        <v>176</v>
      </c>
      <c r="B19" s="139" t="s">
        <v>177</v>
      </c>
      <c r="C19" s="81" t="s">
        <v>19</v>
      </c>
      <c r="D19" s="38">
        <v>4</v>
      </c>
      <c r="E19" s="37">
        <v>0.33</v>
      </c>
      <c r="F19" s="37">
        <v>54.55</v>
      </c>
      <c r="G19" s="37">
        <v>1.1000000000000001</v>
      </c>
      <c r="H19" s="37">
        <f t="shared" si="7"/>
        <v>60.005000000000003</v>
      </c>
      <c r="I19" s="38">
        <v>0.75900000000000001</v>
      </c>
      <c r="J19" s="37">
        <f t="shared" si="4"/>
        <v>15.029452350000001</v>
      </c>
      <c r="K19" s="37">
        <v>0.05</v>
      </c>
      <c r="L19" s="37">
        <f t="shared" si="5"/>
        <v>1.6515476175000001</v>
      </c>
      <c r="M19" s="82">
        <f t="shared" si="6"/>
        <v>39.6</v>
      </c>
      <c r="N19" s="84"/>
    </row>
    <row r="20" spans="1:14">
      <c r="A20" s="80" t="s">
        <v>178</v>
      </c>
      <c r="B20" s="139" t="s">
        <v>179</v>
      </c>
      <c r="C20" s="81" t="s">
        <v>19</v>
      </c>
      <c r="D20" s="38">
        <v>4</v>
      </c>
      <c r="E20" s="37">
        <v>0.99</v>
      </c>
      <c r="F20" s="37">
        <v>54.55</v>
      </c>
      <c r="G20" s="37">
        <v>1.1000000000000001</v>
      </c>
      <c r="H20" s="37">
        <f t="shared" si="7"/>
        <v>60.005000000000003</v>
      </c>
      <c r="I20" s="38">
        <v>0.75900000000000001</v>
      </c>
      <c r="J20" s="37">
        <f t="shared" si="4"/>
        <v>45.088357049999999</v>
      </c>
      <c r="K20" s="37">
        <v>0.05</v>
      </c>
      <c r="L20" s="37">
        <f t="shared" si="5"/>
        <v>4.9546428525000001</v>
      </c>
      <c r="M20" s="82">
        <f t="shared" si="6"/>
        <v>119.9</v>
      </c>
      <c r="N20" s="84"/>
    </row>
    <row r="21" spans="1:14">
      <c r="A21" s="80" t="s">
        <v>180</v>
      </c>
      <c r="B21" s="139" t="s">
        <v>181</v>
      </c>
      <c r="C21" s="81" t="s">
        <v>19</v>
      </c>
      <c r="D21" s="38">
        <v>4</v>
      </c>
      <c r="E21" s="37">
        <v>0.41</v>
      </c>
      <c r="F21" s="37">
        <v>54.55</v>
      </c>
      <c r="G21" s="37">
        <v>1.1000000000000001</v>
      </c>
      <c r="H21" s="37">
        <f t="shared" si="7"/>
        <v>60.005000000000003</v>
      </c>
      <c r="I21" s="38">
        <v>0.75900000000000001</v>
      </c>
      <c r="J21" s="37">
        <f t="shared" si="4"/>
        <v>18.672955949999999</v>
      </c>
      <c r="K21" s="37">
        <v>0.05</v>
      </c>
      <c r="L21" s="37">
        <f t="shared" si="5"/>
        <v>2.0519227975000001</v>
      </c>
      <c r="M21" s="82">
        <f t="shared" si="6"/>
        <v>49.500000000000007</v>
      </c>
      <c r="N21" s="84"/>
    </row>
    <row r="22" spans="1:14">
      <c r="A22" s="80" t="s">
        <v>182</v>
      </c>
      <c r="B22" s="139" t="s">
        <v>183</v>
      </c>
      <c r="C22" s="81" t="s">
        <v>19</v>
      </c>
      <c r="D22" s="38">
        <v>4</v>
      </c>
      <c r="E22" s="37">
        <v>0.74</v>
      </c>
      <c r="F22" s="37">
        <v>54.55</v>
      </c>
      <c r="G22" s="37">
        <v>1.1000000000000001</v>
      </c>
      <c r="H22" s="37">
        <f t="shared" si="7"/>
        <v>60.005000000000003</v>
      </c>
      <c r="I22" s="38">
        <v>0.75900000000000001</v>
      </c>
      <c r="J22" s="37">
        <f t="shared" si="4"/>
        <v>33.702408300000002</v>
      </c>
      <c r="K22" s="37">
        <v>0.05</v>
      </c>
      <c r="L22" s="37">
        <f t="shared" si="5"/>
        <v>3.703470415</v>
      </c>
      <c r="M22" s="82">
        <f t="shared" si="6"/>
        <v>90.2</v>
      </c>
      <c r="N22" s="84"/>
    </row>
    <row r="23" spans="1:14">
      <c r="A23" s="80" t="s">
        <v>184</v>
      </c>
      <c r="B23" s="139" t="s">
        <v>185</v>
      </c>
      <c r="C23" s="81" t="s">
        <v>19</v>
      </c>
      <c r="D23" s="38">
        <v>4</v>
      </c>
      <c r="E23" s="37">
        <v>0.49</v>
      </c>
      <c r="F23" s="37">
        <v>54.55</v>
      </c>
      <c r="G23" s="37">
        <v>1.1000000000000001</v>
      </c>
      <c r="H23" s="37">
        <f t="shared" si="7"/>
        <v>60.005000000000003</v>
      </c>
      <c r="I23" s="38">
        <v>0.75900000000000001</v>
      </c>
      <c r="J23" s="37">
        <f t="shared" si="4"/>
        <v>22.316459550000001</v>
      </c>
      <c r="K23" s="37">
        <v>0.05</v>
      </c>
      <c r="L23" s="37">
        <f t="shared" si="5"/>
        <v>2.4522979775000002</v>
      </c>
      <c r="M23" s="82">
        <f t="shared" si="6"/>
        <v>59.400000000000006</v>
      </c>
      <c r="N23" s="84"/>
    </row>
    <row r="24" spans="1:14" ht="37.5">
      <c r="A24" s="80" t="s">
        <v>186</v>
      </c>
      <c r="B24" s="139" t="s">
        <v>187</v>
      </c>
      <c r="C24" s="81" t="s">
        <v>188</v>
      </c>
      <c r="D24" s="38">
        <v>4</v>
      </c>
      <c r="E24" s="37">
        <v>0.74</v>
      </c>
      <c r="F24" s="37">
        <v>54.55</v>
      </c>
      <c r="G24" s="37">
        <v>1.1000000000000001</v>
      </c>
      <c r="H24" s="37">
        <f t="shared" si="7"/>
        <v>60.005000000000003</v>
      </c>
      <c r="I24" s="38">
        <v>0.75900000000000001</v>
      </c>
      <c r="J24" s="37">
        <f t="shared" si="4"/>
        <v>33.702408300000002</v>
      </c>
      <c r="K24" s="37">
        <v>0.05</v>
      </c>
      <c r="L24" s="37">
        <f t="shared" si="5"/>
        <v>3.703470415</v>
      </c>
      <c r="M24" s="82">
        <f t="shared" si="6"/>
        <v>90.2</v>
      </c>
      <c r="N24" s="192" t="s">
        <v>189</v>
      </c>
    </row>
    <row r="25" spans="1:14" ht="37.5">
      <c r="A25" s="80" t="s">
        <v>190</v>
      </c>
      <c r="B25" s="139" t="s">
        <v>191</v>
      </c>
      <c r="C25" s="81" t="s">
        <v>188</v>
      </c>
      <c r="D25" s="38">
        <v>4</v>
      </c>
      <c r="E25" s="37">
        <v>0.99</v>
      </c>
      <c r="F25" s="37">
        <v>54.55</v>
      </c>
      <c r="G25" s="37">
        <v>1.1000000000000001</v>
      </c>
      <c r="H25" s="37">
        <f t="shared" si="7"/>
        <v>60.005000000000003</v>
      </c>
      <c r="I25" s="38">
        <v>0.75900000000000001</v>
      </c>
      <c r="J25" s="37">
        <f t="shared" si="4"/>
        <v>45.088357049999999</v>
      </c>
      <c r="K25" s="37">
        <v>0.05</v>
      </c>
      <c r="L25" s="37">
        <f t="shared" si="5"/>
        <v>4.9546428525000001</v>
      </c>
      <c r="M25" s="82">
        <f t="shared" si="6"/>
        <v>119.9</v>
      </c>
      <c r="N25" s="192"/>
    </row>
    <row r="26" spans="1:14" ht="37.5">
      <c r="A26" s="80" t="s">
        <v>192</v>
      </c>
      <c r="B26" s="139" t="s">
        <v>193</v>
      </c>
      <c r="C26" s="81" t="s">
        <v>188</v>
      </c>
      <c r="D26" s="38">
        <v>4</v>
      </c>
      <c r="E26" s="37">
        <v>1.65</v>
      </c>
      <c r="F26" s="37">
        <v>54.55</v>
      </c>
      <c r="G26" s="37">
        <v>1.1000000000000001</v>
      </c>
      <c r="H26" s="37">
        <f t="shared" si="7"/>
        <v>60.005000000000003</v>
      </c>
      <c r="I26" s="38">
        <v>0.75900000000000001</v>
      </c>
      <c r="J26" s="37">
        <f t="shared" si="4"/>
        <v>75.147261749999998</v>
      </c>
      <c r="K26" s="37">
        <v>0.05</v>
      </c>
      <c r="L26" s="37">
        <f t="shared" si="5"/>
        <v>8.2577380874999999</v>
      </c>
      <c r="M26" s="82">
        <f t="shared" si="6"/>
        <v>200.20000000000002</v>
      </c>
      <c r="N26" s="84"/>
    </row>
    <row r="27" spans="1:14">
      <c r="A27" s="80" t="s">
        <v>194</v>
      </c>
      <c r="B27" s="139" t="s">
        <v>195</v>
      </c>
      <c r="C27" s="81" t="s">
        <v>188</v>
      </c>
      <c r="D27" s="38">
        <v>4</v>
      </c>
      <c r="E27" s="37">
        <v>2.88</v>
      </c>
      <c r="F27" s="37">
        <v>54.55</v>
      </c>
      <c r="G27" s="37">
        <v>1.1000000000000001</v>
      </c>
      <c r="H27" s="37">
        <f t="shared" si="7"/>
        <v>60.005000000000003</v>
      </c>
      <c r="I27" s="38">
        <v>0.75900000000000001</v>
      </c>
      <c r="J27" s="37">
        <f t="shared" si="4"/>
        <v>131.1661296</v>
      </c>
      <c r="K27" s="37">
        <v>0.05</v>
      </c>
      <c r="L27" s="37">
        <f t="shared" si="5"/>
        <v>14.413506480000002</v>
      </c>
      <c r="M27" s="82">
        <f t="shared" si="6"/>
        <v>349.8</v>
      </c>
      <c r="N27" s="84"/>
    </row>
    <row r="28" spans="1:14">
      <c r="A28" s="80" t="s">
        <v>196</v>
      </c>
      <c r="B28" s="139" t="s">
        <v>197</v>
      </c>
      <c r="C28" s="81" t="s">
        <v>188</v>
      </c>
      <c r="D28" s="38">
        <v>4</v>
      </c>
      <c r="E28" s="37">
        <v>1.07</v>
      </c>
      <c r="F28" s="37">
        <v>54.55</v>
      </c>
      <c r="G28" s="37">
        <v>1.1000000000000001</v>
      </c>
      <c r="H28" s="37">
        <f t="shared" si="7"/>
        <v>60.005000000000003</v>
      </c>
      <c r="I28" s="38">
        <v>0.75900000000000001</v>
      </c>
      <c r="J28" s="37">
        <f t="shared" si="4"/>
        <v>48.731860650000009</v>
      </c>
      <c r="K28" s="37">
        <v>0.05</v>
      </c>
      <c r="L28" s="37">
        <f t="shared" si="5"/>
        <v>5.3550180325000003</v>
      </c>
      <c r="M28" s="82">
        <f t="shared" si="6"/>
        <v>129.80000000000001</v>
      </c>
      <c r="N28" s="84"/>
    </row>
    <row r="29" spans="1:14">
      <c r="A29" s="80" t="s">
        <v>198</v>
      </c>
      <c r="B29" s="139" t="s">
        <v>199</v>
      </c>
      <c r="C29" s="81" t="s">
        <v>188</v>
      </c>
      <c r="D29" s="38">
        <v>4</v>
      </c>
      <c r="E29" s="37">
        <v>2.31</v>
      </c>
      <c r="F29" s="37">
        <v>54.55</v>
      </c>
      <c r="G29" s="37">
        <v>1.1000000000000001</v>
      </c>
      <c r="H29" s="37">
        <f t="shared" si="7"/>
        <v>60.005000000000003</v>
      </c>
      <c r="I29" s="38">
        <v>0.75900000000000001</v>
      </c>
      <c r="J29" s="37">
        <f t="shared" si="4"/>
        <v>105.20616645000001</v>
      </c>
      <c r="K29" s="37">
        <v>0.05</v>
      </c>
      <c r="L29" s="37">
        <f t="shared" si="5"/>
        <v>11.560833322500001</v>
      </c>
      <c r="M29" s="82">
        <f t="shared" si="6"/>
        <v>280.5</v>
      </c>
      <c r="N29" s="84"/>
    </row>
    <row r="30" spans="1:14">
      <c r="A30" s="80" t="s">
        <v>200</v>
      </c>
      <c r="B30" s="139" t="s">
        <v>201</v>
      </c>
      <c r="C30" s="81" t="s">
        <v>202</v>
      </c>
      <c r="D30" s="38">
        <v>4</v>
      </c>
      <c r="E30" s="37">
        <v>0.33</v>
      </c>
      <c r="F30" s="37">
        <v>54.55</v>
      </c>
      <c r="G30" s="37">
        <v>1.1000000000000001</v>
      </c>
      <c r="H30" s="37">
        <f t="shared" si="7"/>
        <v>60.005000000000003</v>
      </c>
      <c r="I30" s="38">
        <v>0.75900000000000001</v>
      </c>
      <c r="J30" s="37">
        <f t="shared" si="4"/>
        <v>15.029452350000001</v>
      </c>
      <c r="K30" s="37">
        <v>0.05</v>
      </c>
      <c r="L30" s="37">
        <f t="shared" si="5"/>
        <v>1.6515476175000001</v>
      </c>
      <c r="M30" s="82">
        <f t="shared" si="6"/>
        <v>39.6</v>
      </c>
      <c r="N30" s="84"/>
    </row>
    <row r="31" spans="1:14">
      <c r="A31" s="80" t="s">
        <v>203</v>
      </c>
      <c r="B31" s="139" t="s">
        <v>204</v>
      </c>
      <c r="C31" s="81" t="s">
        <v>188</v>
      </c>
      <c r="D31" s="38">
        <v>4</v>
      </c>
      <c r="E31" s="37">
        <v>1.89</v>
      </c>
      <c r="F31" s="37">
        <v>54.55</v>
      </c>
      <c r="G31" s="37">
        <v>1.1000000000000001</v>
      </c>
      <c r="H31" s="37">
        <f t="shared" si="7"/>
        <v>60.005000000000003</v>
      </c>
      <c r="I31" s="38">
        <v>0.75900000000000001</v>
      </c>
      <c r="J31" s="37">
        <f t="shared" si="4"/>
        <v>86.077772549999992</v>
      </c>
      <c r="K31" s="37">
        <v>0.05</v>
      </c>
      <c r="L31" s="37">
        <f t="shared" si="5"/>
        <v>9.4588636274999995</v>
      </c>
      <c r="M31" s="82">
        <f t="shared" si="6"/>
        <v>229.9</v>
      </c>
      <c r="N31" s="84"/>
    </row>
    <row r="32" spans="1:14">
      <c r="A32" s="80" t="s">
        <v>205</v>
      </c>
      <c r="B32" s="139" t="s">
        <v>206</v>
      </c>
      <c r="C32" s="81" t="s">
        <v>188</v>
      </c>
      <c r="D32" s="38">
        <v>4</v>
      </c>
      <c r="E32" s="37">
        <v>2.4700000000000002</v>
      </c>
      <c r="F32" s="37">
        <v>54.55</v>
      </c>
      <c r="G32" s="37">
        <v>1.1000000000000001</v>
      </c>
      <c r="H32" s="37">
        <f t="shared" si="7"/>
        <v>60.005000000000003</v>
      </c>
      <c r="I32" s="38">
        <v>0.75900000000000001</v>
      </c>
      <c r="J32" s="37">
        <f t="shared" si="4"/>
        <v>112.49317365000002</v>
      </c>
      <c r="K32" s="37">
        <v>0.05</v>
      </c>
      <c r="L32" s="37">
        <f t="shared" si="5"/>
        <v>12.361583682500003</v>
      </c>
      <c r="M32" s="82">
        <f t="shared" si="6"/>
        <v>300.3</v>
      </c>
      <c r="N32" s="84"/>
    </row>
    <row r="33" spans="1:14">
      <c r="A33" s="80" t="s">
        <v>207</v>
      </c>
      <c r="B33" s="139" t="s">
        <v>208</v>
      </c>
      <c r="C33" s="81" t="s">
        <v>188</v>
      </c>
      <c r="D33" s="38">
        <v>4</v>
      </c>
      <c r="E33" s="37">
        <v>0.74</v>
      </c>
      <c r="F33" s="37">
        <v>54.55</v>
      </c>
      <c r="G33" s="37">
        <v>1.1000000000000001</v>
      </c>
      <c r="H33" s="37">
        <f t="shared" si="7"/>
        <v>60.005000000000003</v>
      </c>
      <c r="I33" s="38">
        <v>0.75900000000000001</v>
      </c>
      <c r="J33" s="37">
        <f t="shared" si="4"/>
        <v>33.702408300000002</v>
      </c>
      <c r="K33" s="37">
        <v>0.05</v>
      </c>
      <c r="L33" s="37">
        <f t="shared" si="5"/>
        <v>3.703470415</v>
      </c>
      <c r="M33" s="82">
        <f t="shared" si="6"/>
        <v>90.2</v>
      </c>
      <c r="N33" s="84"/>
    </row>
    <row r="34" spans="1:14">
      <c r="A34" s="85" t="s">
        <v>209</v>
      </c>
      <c r="B34" s="139" t="s">
        <v>210</v>
      </c>
      <c r="C34" s="81" t="s">
        <v>188</v>
      </c>
      <c r="D34" s="38">
        <v>4</v>
      </c>
      <c r="E34" s="37">
        <v>1.07</v>
      </c>
      <c r="F34" s="37">
        <v>54.55</v>
      </c>
      <c r="G34" s="37">
        <v>1.1000000000000001</v>
      </c>
      <c r="H34" s="37">
        <f t="shared" si="7"/>
        <v>60.005000000000003</v>
      </c>
      <c r="I34" s="38">
        <v>0.75900000000000001</v>
      </c>
      <c r="J34" s="37">
        <f t="shared" si="4"/>
        <v>48.731860650000009</v>
      </c>
      <c r="K34" s="37">
        <v>0.05</v>
      </c>
      <c r="L34" s="37">
        <f t="shared" si="5"/>
        <v>5.3550180325000003</v>
      </c>
      <c r="M34" s="82">
        <f t="shared" si="6"/>
        <v>129.80000000000001</v>
      </c>
      <c r="N34" s="84"/>
    </row>
    <row r="35" spans="1:14">
      <c r="A35" s="83" t="s">
        <v>211</v>
      </c>
      <c r="B35" s="139" t="s">
        <v>212</v>
      </c>
      <c r="C35" s="81" t="s">
        <v>188</v>
      </c>
      <c r="D35" s="38">
        <v>4</v>
      </c>
      <c r="E35" s="37">
        <v>0.57999999999999996</v>
      </c>
      <c r="F35" s="37">
        <v>54.55</v>
      </c>
      <c r="G35" s="37">
        <v>1.1000000000000001</v>
      </c>
      <c r="H35" s="37">
        <f t="shared" si="7"/>
        <v>60.005000000000003</v>
      </c>
      <c r="I35" s="38">
        <v>0.75900000000000001</v>
      </c>
      <c r="J35" s="37">
        <f t="shared" si="4"/>
        <v>26.4154011</v>
      </c>
      <c r="K35" s="37">
        <v>0.05</v>
      </c>
      <c r="L35" s="37">
        <f t="shared" si="5"/>
        <v>2.9027200549999996</v>
      </c>
      <c r="M35" s="82">
        <f t="shared" si="6"/>
        <v>70.400000000000006</v>
      </c>
      <c r="N35" s="84"/>
    </row>
    <row r="36" spans="1:14">
      <c r="A36" s="83" t="s">
        <v>213</v>
      </c>
      <c r="B36" s="139" t="s">
        <v>214</v>
      </c>
      <c r="C36" s="81" t="s">
        <v>188</v>
      </c>
      <c r="D36" s="38">
        <v>4</v>
      </c>
      <c r="E36" s="37">
        <v>0.91</v>
      </c>
      <c r="F36" s="37">
        <v>54.55</v>
      </c>
      <c r="G36" s="37">
        <v>1.1000000000000001</v>
      </c>
      <c r="H36" s="37">
        <f t="shared" si="7"/>
        <v>60.005000000000003</v>
      </c>
      <c r="I36" s="38">
        <v>0.75900000000000001</v>
      </c>
      <c r="J36" s="37">
        <f t="shared" si="4"/>
        <v>41.444853450000004</v>
      </c>
      <c r="K36" s="37">
        <v>0.05</v>
      </c>
      <c r="L36" s="37">
        <f t="shared" si="5"/>
        <v>4.5542676725</v>
      </c>
      <c r="M36" s="82">
        <f t="shared" si="6"/>
        <v>111.10000000000001</v>
      </c>
      <c r="N36" s="84"/>
    </row>
    <row r="37" spans="1:14">
      <c r="A37" s="83" t="s">
        <v>215</v>
      </c>
      <c r="B37" s="139" t="s">
        <v>216</v>
      </c>
      <c r="C37" s="81" t="s">
        <v>188</v>
      </c>
      <c r="D37" s="38">
        <v>4</v>
      </c>
      <c r="E37" s="37">
        <v>0.1</v>
      </c>
      <c r="F37" s="37">
        <v>54.55</v>
      </c>
      <c r="G37" s="37">
        <v>1.1000000000000001</v>
      </c>
      <c r="H37" s="37">
        <f t="shared" si="7"/>
        <v>60.005000000000003</v>
      </c>
      <c r="I37" s="38">
        <v>0.75900000000000001</v>
      </c>
      <c r="J37" s="37">
        <f t="shared" si="4"/>
        <v>4.5543795000000005</v>
      </c>
      <c r="K37" s="37">
        <v>0.05</v>
      </c>
      <c r="L37" s="37">
        <f t="shared" si="5"/>
        <v>0.50046897500000009</v>
      </c>
      <c r="M37" s="82">
        <f t="shared" si="6"/>
        <v>12.100000000000001</v>
      </c>
      <c r="N37" s="84"/>
    </row>
    <row r="38" spans="1:14" ht="18.75" customHeight="1" thickBot="1">
      <c r="A38" s="86" t="s">
        <v>217</v>
      </c>
      <c r="B38" s="140" t="s">
        <v>218</v>
      </c>
      <c r="C38" s="87" t="s">
        <v>188</v>
      </c>
      <c r="D38" s="40">
        <v>4</v>
      </c>
      <c r="E38" s="41">
        <v>0.24</v>
      </c>
      <c r="F38" s="41">
        <v>54.55</v>
      </c>
      <c r="G38" s="41">
        <v>1.1000000000000001</v>
      </c>
      <c r="H38" s="41">
        <f t="shared" si="7"/>
        <v>60.005000000000003</v>
      </c>
      <c r="I38" s="40">
        <v>0.75900000000000001</v>
      </c>
      <c r="J38" s="41">
        <f t="shared" si="4"/>
        <v>10.9305108</v>
      </c>
      <c r="K38" s="41">
        <v>0.05</v>
      </c>
      <c r="L38" s="41">
        <f t="shared" si="5"/>
        <v>1.20112554</v>
      </c>
      <c r="M38" s="88">
        <f t="shared" si="6"/>
        <v>29.700000000000003</v>
      </c>
      <c r="N38" s="89"/>
    </row>
    <row r="39" spans="1:14" ht="16.5">
      <c r="A39" s="193" t="s">
        <v>219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</row>
    <row r="40" spans="1:14" ht="33.75" customHeight="1">
      <c r="A40" s="90"/>
      <c r="B40" s="193" t="s">
        <v>409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35.25" customHeight="1">
      <c r="A41" s="90"/>
      <c r="B41" s="194" t="s">
        <v>220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</row>
    <row r="42" spans="1:14" ht="31.5" customHeight="1">
      <c r="A42" s="90"/>
      <c r="B42" s="194" t="s">
        <v>221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</row>
    <row r="43" spans="1:14" ht="31.5" customHeight="1">
      <c r="A43" s="90"/>
      <c r="B43" s="194" t="s">
        <v>222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ht="17.25">
      <c r="A44" s="90"/>
      <c r="B44" s="194" t="s">
        <v>223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</row>
    <row r="45" spans="1:14" ht="22.5" customHeight="1" thickBot="1">
      <c r="A45" s="90"/>
      <c r="B45" s="194" t="s">
        <v>224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</row>
    <row r="46" spans="1:14" ht="28.5" customHeight="1">
      <c r="A46" s="195" t="s">
        <v>225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91"/>
    </row>
    <row r="47" spans="1:14" ht="40.5" customHeight="1">
      <c r="A47" s="92" t="s">
        <v>3</v>
      </c>
      <c r="B47" s="42" t="s">
        <v>148</v>
      </c>
      <c r="C47" s="42" t="s">
        <v>5</v>
      </c>
      <c r="D47" s="138" t="s">
        <v>149</v>
      </c>
      <c r="E47" s="42" t="s">
        <v>150</v>
      </c>
      <c r="F47" s="42" t="s">
        <v>8</v>
      </c>
      <c r="G47" s="42"/>
      <c r="H47" s="42" t="s">
        <v>151</v>
      </c>
      <c r="I47" s="42"/>
      <c r="J47" s="42" t="s">
        <v>152</v>
      </c>
      <c r="K47" s="42"/>
      <c r="L47" s="42"/>
      <c r="M47" s="43" t="s">
        <v>10</v>
      </c>
      <c r="N47" s="44" t="s">
        <v>153</v>
      </c>
    </row>
    <row r="48" spans="1:14" ht="21.75" customHeight="1">
      <c r="A48" s="185">
        <v>1</v>
      </c>
      <c r="B48" s="139" t="s">
        <v>12</v>
      </c>
      <c r="C48" s="188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84"/>
    </row>
    <row r="49" spans="1:14" ht="17.25" customHeight="1">
      <c r="A49" s="186"/>
      <c r="B49" s="139" t="s">
        <v>13</v>
      </c>
      <c r="C49" s="81" t="s">
        <v>14</v>
      </c>
      <c r="D49" s="38">
        <v>4</v>
      </c>
      <c r="E49" s="37">
        <v>1.79</v>
      </c>
      <c r="F49" s="37">
        <v>54.55</v>
      </c>
      <c r="G49" s="37">
        <v>1.1000000000000001</v>
      </c>
      <c r="H49" s="37">
        <f>F49*G49</f>
        <v>60.005000000000003</v>
      </c>
      <c r="I49" s="38">
        <v>0.75900000000000001</v>
      </c>
      <c r="J49" s="37">
        <f>E49*H49*I49</f>
        <v>81.52339305000001</v>
      </c>
      <c r="K49" s="37">
        <v>0.05</v>
      </c>
      <c r="L49" s="37">
        <f>(E49*F49+J49)*K49</f>
        <v>8.9583946525000009</v>
      </c>
      <c r="M49" s="93">
        <f>ROUND(E49*H49+J49+L49,0)*1.1</f>
        <v>217.8</v>
      </c>
      <c r="N49" s="192" t="s">
        <v>157</v>
      </c>
    </row>
    <row r="50" spans="1:14" ht="17.25" customHeight="1">
      <c r="A50" s="186"/>
      <c r="B50" s="139" t="s">
        <v>15</v>
      </c>
      <c r="C50" s="81" t="s">
        <v>14</v>
      </c>
      <c r="D50" s="38">
        <v>4</v>
      </c>
      <c r="E50" s="37">
        <v>1.79</v>
      </c>
      <c r="F50" s="37">
        <v>54.55</v>
      </c>
      <c r="G50" s="37">
        <v>1.1000000000000001</v>
      </c>
      <c r="H50" s="37">
        <f t="shared" ref="H50:H51" si="8">F50*G50</f>
        <v>60.005000000000003</v>
      </c>
      <c r="I50" s="38">
        <v>0.75900000000000001</v>
      </c>
      <c r="J50" s="37">
        <f>E50*H50*I50</f>
        <v>81.52339305000001</v>
      </c>
      <c r="K50" s="37">
        <v>0.05</v>
      </c>
      <c r="L50" s="37">
        <f t="shared" ref="L50:L102" si="9">(E50*F50+J50)*K50</f>
        <v>8.9583946525000009</v>
      </c>
      <c r="M50" s="93">
        <f t="shared" ref="M50:M272" si="10">ROUND(E50*H50+J50+L50,0)*1.1</f>
        <v>217.8</v>
      </c>
      <c r="N50" s="192"/>
    </row>
    <row r="51" spans="1:14" ht="17.25" customHeight="1">
      <c r="A51" s="187"/>
      <c r="B51" s="139" t="s">
        <v>16</v>
      </c>
      <c r="C51" s="81" t="s">
        <v>14</v>
      </c>
      <c r="D51" s="39">
        <v>4</v>
      </c>
      <c r="E51" s="37">
        <v>0.55000000000000004</v>
      </c>
      <c r="F51" s="37">
        <v>54.55</v>
      </c>
      <c r="G51" s="37">
        <v>1.1000000000000001</v>
      </c>
      <c r="H51" s="37">
        <f t="shared" si="8"/>
        <v>60.005000000000003</v>
      </c>
      <c r="I51" s="38">
        <v>0.75900000000000001</v>
      </c>
      <c r="J51" s="37">
        <f>E51*H51*I51</f>
        <v>25.049087250000007</v>
      </c>
      <c r="K51" s="37">
        <v>0.05</v>
      </c>
      <c r="L51" s="37">
        <f t="shared" si="9"/>
        <v>2.7525793625000006</v>
      </c>
      <c r="M51" s="93">
        <f>ROUND(E51*H51+J51+L51,0)*1.1</f>
        <v>67.100000000000009</v>
      </c>
      <c r="N51" s="84"/>
    </row>
    <row r="52" spans="1:14" ht="18.75" customHeight="1">
      <c r="A52" s="83" t="s">
        <v>158</v>
      </c>
      <c r="B52" s="139" t="s">
        <v>226</v>
      </c>
      <c r="C52" s="94" t="s">
        <v>19</v>
      </c>
      <c r="D52" s="45">
        <v>5</v>
      </c>
      <c r="E52" s="37">
        <v>5.78</v>
      </c>
      <c r="F52" s="37">
        <v>54.55</v>
      </c>
      <c r="G52" s="37">
        <v>1.1000000000000001</v>
      </c>
      <c r="H52" s="37">
        <v>67.59</v>
      </c>
      <c r="I52" s="38">
        <v>0.75900000000000001</v>
      </c>
      <c r="J52" s="37">
        <f>E52*H52*I52</f>
        <v>296.51868180000002</v>
      </c>
      <c r="K52" s="37">
        <v>0.05</v>
      </c>
      <c r="L52" s="37">
        <f t="shared" si="9"/>
        <v>30.590884089999999</v>
      </c>
      <c r="M52" s="93">
        <f>ROUND(E52*H52+J52+L52,0)*1.1</f>
        <v>789.80000000000007</v>
      </c>
      <c r="N52" s="84"/>
    </row>
    <row r="53" spans="1:14" ht="40.5" customHeight="1">
      <c r="A53" s="197" t="s">
        <v>160</v>
      </c>
      <c r="B53" s="141" t="s">
        <v>17</v>
      </c>
      <c r="C53" s="188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84"/>
    </row>
    <row r="54" spans="1:14" ht="17.25" customHeight="1">
      <c r="A54" s="197"/>
      <c r="B54" s="141" t="s">
        <v>18</v>
      </c>
      <c r="C54" s="81" t="s">
        <v>19</v>
      </c>
      <c r="D54" s="38">
        <v>4</v>
      </c>
      <c r="E54" s="37">
        <v>2.98</v>
      </c>
      <c r="F54" s="37">
        <v>54.55</v>
      </c>
      <c r="G54" s="37">
        <v>1.1000000000000001</v>
      </c>
      <c r="H54" s="37">
        <f>F54*G54</f>
        <v>60.005000000000003</v>
      </c>
      <c r="I54" s="38">
        <v>0.75900000000000001</v>
      </c>
      <c r="J54" s="37">
        <f t="shared" ref="J54:J102" si="11">E54*H54*I54</f>
        <v>135.72050909999999</v>
      </c>
      <c r="K54" s="37">
        <v>0.05</v>
      </c>
      <c r="L54" s="37">
        <f t="shared" si="9"/>
        <v>14.913975454999999</v>
      </c>
      <c r="M54" s="93">
        <f t="shared" si="10"/>
        <v>361.90000000000003</v>
      </c>
      <c r="N54" s="84"/>
    </row>
    <row r="55" spans="1:14" ht="17.25" customHeight="1">
      <c r="A55" s="197"/>
      <c r="B55" s="141" t="s">
        <v>20</v>
      </c>
      <c r="C55" s="81" t="s">
        <v>19</v>
      </c>
      <c r="D55" s="38">
        <v>4</v>
      </c>
      <c r="E55" s="37">
        <v>2.0499999999999998</v>
      </c>
      <c r="F55" s="37">
        <v>54.55</v>
      </c>
      <c r="G55" s="37">
        <v>1.1000000000000001</v>
      </c>
      <c r="H55" s="37">
        <f t="shared" ref="H55:H102" si="12">F55*G55</f>
        <v>60.005000000000003</v>
      </c>
      <c r="I55" s="38">
        <v>0.75900000000000001</v>
      </c>
      <c r="J55" s="37">
        <f t="shared" si="11"/>
        <v>93.364779749999997</v>
      </c>
      <c r="K55" s="37">
        <v>0.05</v>
      </c>
      <c r="L55" s="37">
        <f t="shared" si="9"/>
        <v>10.2596139875</v>
      </c>
      <c r="M55" s="93">
        <f t="shared" si="10"/>
        <v>249.70000000000002</v>
      </c>
      <c r="N55" s="84"/>
    </row>
    <row r="56" spans="1:14" ht="17.25" customHeight="1">
      <c r="A56" s="197"/>
      <c r="B56" s="141" t="s">
        <v>21</v>
      </c>
      <c r="C56" s="81" t="s">
        <v>19</v>
      </c>
      <c r="D56" s="38">
        <v>4</v>
      </c>
      <c r="E56" s="37">
        <v>1.23</v>
      </c>
      <c r="F56" s="37">
        <v>54.55</v>
      </c>
      <c r="G56" s="37">
        <v>1.1000000000000001</v>
      </c>
      <c r="H56" s="37">
        <f t="shared" si="12"/>
        <v>60.005000000000003</v>
      </c>
      <c r="I56" s="38">
        <v>0.75900000000000001</v>
      </c>
      <c r="J56" s="37">
        <f t="shared" si="11"/>
        <v>56.018867849999999</v>
      </c>
      <c r="K56" s="37">
        <v>0.05</v>
      </c>
      <c r="L56" s="37">
        <f t="shared" si="9"/>
        <v>6.1557683924999997</v>
      </c>
      <c r="M56" s="93">
        <f t="shared" si="10"/>
        <v>149.60000000000002</v>
      </c>
      <c r="N56" s="84"/>
    </row>
    <row r="57" spans="1:14" ht="17.25" customHeight="1">
      <c r="A57" s="185" t="s">
        <v>162</v>
      </c>
      <c r="B57" s="139" t="s">
        <v>227</v>
      </c>
      <c r="C57" s="188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98"/>
    </row>
    <row r="58" spans="1:14">
      <c r="A58" s="186"/>
      <c r="B58" s="139" t="s">
        <v>228</v>
      </c>
      <c r="C58" s="81" t="s">
        <v>59</v>
      </c>
      <c r="D58" s="38">
        <v>4</v>
      </c>
      <c r="E58" s="37">
        <v>2.63</v>
      </c>
      <c r="F58" s="37">
        <v>54.55</v>
      </c>
      <c r="G58" s="37">
        <v>1.1000000000000001</v>
      </c>
      <c r="H58" s="37">
        <f>F58*G58</f>
        <v>60.005000000000003</v>
      </c>
      <c r="I58" s="38">
        <v>0.75900000000000001</v>
      </c>
      <c r="J58" s="37">
        <f>E58*H58*I58</f>
        <v>119.78018085000001</v>
      </c>
      <c r="K58" s="37">
        <v>0.05</v>
      </c>
      <c r="L58" s="37">
        <f>(E58*F58+J58)*K58</f>
        <v>13.162334042500001</v>
      </c>
      <c r="M58" s="93">
        <f>ROUND(E58*H58+J58+L58,0)*1.1</f>
        <v>320.10000000000002</v>
      </c>
      <c r="N58" s="84"/>
    </row>
    <row r="59" spans="1:14">
      <c r="A59" s="186"/>
      <c r="B59" s="139" t="s">
        <v>229</v>
      </c>
      <c r="C59" s="81" t="s">
        <v>59</v>
      </c>
      <c r="D59" s="38">
        <v>4</v>
      </c>
      <c r="E59" s="37">
        <v>1.81</v>
      </c>
      <c r="F59" s="37">
        <v>54.55</v>
      </c>
      <c r="G59" s="37">
        <v>1.1000000000000001</v>
      </c>
      <c r="H59" s="37">
        <f t="shared" ref="H59:H61" si="13">F59*G59</f>
        <v>60.005000000000003</v>
      </c>
      <c r="I59" s="38">
        <v>0.75900000000000001</v>
      </c>
      <c r="J59" s="37">
        <f t="shared" ref="J59:J61" si="14">E59*H59*I59</f>
        <v>82.434268950000003</v>
      </c>
      <c r="K59" s="37">
        <v>0.05</v>
      </c>
      <c r="L59" s="37">
        <f t="shared" ref="L59:L61" si="15">(E59*F59+J59)*K59</f>
        <v>9.0584884475000003</v>
      </c>
      <c r="M59" s="93">
        <f t="shared" ref="M59:M61" si="16">ROUND(E59*H59+J59+L59,0)*1.1</f>
        <v>220.00000000000003</v>
      </c>
      <c r="N59" s="84"/>
    </row>
    <row r="60" spans="1:14">
      <c r="A60" s="186"/>
      <c r="B60" s="139" t="s">
        <v>230</v>
      </c>
      <c r="C60" s="81" t="s">
        <v>59</v>
      </c>
      <c r="D60" s="38">
        <v>4</v>
      </c>
      <c r="E60" s="37">
        <v>4.7699999999999996</v>
      </c>
      <c r="F60" s="37">
        <v>54.55</v>
      </c>
      <c r="G60" s="37">
        <v>1.1000000000000001</v>
      </c>
      <c r="H60" s="37">
        <f>F60*G60</f>
        <v>60.005000000000003</v>
      </c>
      <c r="I60" s="38">
        <v>0.75900000000000001</v>
      </c>
      <c r="J60" s="37">
        <f>E60*H60*I60</f>
        <v>217.24390214999997</v>
      </c>
      <c r="K60" s="37">
        <v>0.05</v>
      </c>
      <c r="L60" s="37">
        <f>(E60*F60+J60)*K60</f>
        <v>23.872370107499997</v>
      </c>
      <c r="M60" s="93">
        <f>ROUND(E60*H60+J60+L60,0)*1.1</f>
        <v>579.70000000000005</v>
      </c>
      <c r="N60" s="84"/>
    </row>
    <row r="61" spans="1:14">
      <c r="A61" s="187"/>
      <c r="B61" s="139" t="s">
        <v>231</v>
      </c>
      <c r="C61" s="81" t="s">
        <v>59</v>
      </c>
      <c r="D61" s="38">
        <v>4</v>
      </c>
      <c r="E61" s="37">
        <v>3.12</v>
      </c>
      <c r="F61" s="37">
        <v>54.55</v>
      </c>
      <c r="G61" s="37">
        <v>1.1000000000000001</v>
      </c>
      <c r="H61" s="37">
        <f t="shared" si="13"/>
        <v>60.005000000000003</v>
      </c>
      <c r="I61" s="38">
        <v>0.75900000000000001</v>
      </c>
      <c r="J61" s="37">
        <f t="shared" si="14"/>
        <v>142.09664040000001</v>
      </c>
      <c r="K61" s="37">
        <v>0.05</v>
      </c>
      <c r="L61" s="37">
        <f t="shared" si="15"/>
        <v>15.61463202</v>
      </c>
      <c r="M61" s="93">
        <f t="shared" si="16"/>
        <v>379.50000000000006</v>
      </c>
      <c r="N61" s="84"/>
    </row>
    <row r="62" spans="1:14">
      <c r="A62" s="80"/>
      <c r="B62" s="142" t="s">
        <v>232</v>
      </c>
      <c r="C62" s="81"/>
      <c r="D62" s="38"/>
      <c r="E62" s="37"/>
      <c r="F62" s="37"/>
      <c r="G62" s="37"/>
      <c r="H62" s="37"/>
      <c r="I62" s="38"/>
      <c r="J62" s="37"/>
      <c r="K62" s="37"/>
      <c r="L62" s="37"/>
      <c r="M62" s="93"/>
      <c r="N62" s="84"/>
    </row>
    <row r="63" spans="1:14" ht="37.5">
      <c r="A63" s="80" t="s">
        <v>166</v>
      </c>
      <c r="B63" s="139" t="s">
        <v>233</v>
      </c>
      <c r="C63" s="81" t="s">
        <v>19</v>
      </c>
      <c r="D63" s="38">
        <v>5</v>
      </c>
      <c r="E63" s="37">
        <v>1.65</v>
      </c>
      <c r="F63" s="37">
        <v>54.55</v>
      </c>
      <c r="G63" s="37">
        <v>1.1000000000000001</v>
      </c>
      <c r="H63" s="37">
        <f t="shared" ref="H63:H84" si="17">F63*G63</f>
        <v>60.005000000000003</v>
      </c>
      <c r="I63" s="38">
        <v>0.75900000000000001</v>
      </c>
      <c r="J63" s="37">
        <f>E63*H63*I63</f>
        <v>75.147261749999998</v>
      </c>
      <c r="K63" s="37">
        <v>0.05</v>
      </c>
      <c r="L63" s="37">
        <f t="shared" ref="L63:L84" si="18">(E63*F63+J63)*K63</f>
        <v>8.2577380874999999</v>
      </c>
      <c r="M63" s="93">
        <f>ROUND(E63*H63+J63+L63,0)*1.1</f>
        <v>200.20000000000002</v>
      </c>
      <c r="N63" s="84"/>
    </row>
    <row r="64" spans="1:14" ht="37.5">
      <c r="A64" s="80" t="s">
        <v>170</v>
      </c>
      <c r="B64" s="139" t="s">
        <v>234</v>
      </c>
      <c r="C64" s="81" t="s">
        <v>19</v>
      </c>
      <c r="D64" s="38">
        <v>5</v>
      </c>
      <c r="E64" s="37">
        <v>1.23</v>
      </c>
      <c r="F64" s="37">
        <v>54.55</v>
      </c>
      <c r="G64" s="37">
        <v>1.1000000000000001</v>
      </c>
      <c r="H64" s="37">
        <f t="shared" si="17"/>
        <v>60.005000000000003</v>
      </c>
      <c r="I64" s="38">
        <v>0.75900000000000001</v>
      </c>
      <c r="J64" s="37">
        <f t="shared" ref="J64:J73" si="19">E64*H64*I64</f>
        <v>56.018867849999999</v>
      </c>
      <c r="K64" s="37">
        <v>0.05</v>
      </c>
      <c r="L64" s="37">
        <f t="shared" si="18"/>
        <v>6.1557683924999997</v>
      </c>
      <c r="M64" s="93">
        <f t="shared" ref="M64:M74" si="20">ROUND(E64*H64+J64+L64,0)*1.1</f>
        <v>149.60000000000002</v>
      </c>
      <c r="N64" s="84"/>
    </row>
    <row r="65" spans="1:14" ht="37.5">
      <c r="A65" s="80" t="s">
        <v>172</v>
      </c>
      <c r="B65" s="139" t="s">
        <v>235</v>
      </c>
      <c r="C65" s="81" t="s">
        <v>19</v>
      </c>
      <c r="D65" s="38">
        <v>5</v>
      </c>
      <c r="E65" s="37">
        <v>2.2200000000000002</v>
      </c>
      <c r="F65" s="37">
        <v>54.55</v>
      </c>
      <c r="G65" s="37">
        <v>1.1000000000000001</v>
      </c>
      <c r="H65" s="37">
        <f t="shared" si="17"/>
        <v>60.005000000000003</v>
      </c>
      <c r="I65" s="38">
        <v>0.75900000000000001</v>
      </c>
      <c r="J65" s="37">
        <f t="shared" si="19"/>
        <v>101.10722490000002</v>
      </c>
      <c r="K65" s="37">
        <v>0.05</v>
      </c>
      <c r="L65" s="37">
        <f t="shared" si="18"/>
        <v>11.110411245000002</v>
      </c>
      <c r="M65" s="93">
        <f t="shared" si="20"/>
        <v>269.5</v>
      </c>
      <c r="N65" s="84"/>
    </row>
    <row r="66" spans="1:14">
      <c r="A66" s="80" t="s">
        <v>176</v>
      </c>
      <c r="B66" s="139" t="s">
        <v>31</v>
      </c>
      <c r="C66" s="81" t="s">
        <v>19</v>
      </c>
      <c r="D66" s="38">
        <v>4</v>
      </c>
      <c r="E66" s="37">
        <v>2.08</v>
      </c>
      <c r="F66" s="37">
        <v>54.55</v>
      </c>
      <c r="G66" s="37">
        <v>1.1000000000000001</v>
      </c>
      <c r="H66" s="37">
        <f t="shared" si="17"/>
        <v>60.005000000000003</v>
      </c>
      <c r="I66" s="38">
        <v>0.75900000000000001</v>
      </c>
      <c r="J66" s="37">
        <f t="shared" si="19"/>
        <v>94.731093600000008</v>
      </c>
      <c r="K66" s="37">
        <v>0.05</v>
      </c>
      <c r="L66" s="37">
        <f t="shared" si="18"/>
        <v>10.409754680000001</v>
      </c>
      <c r="M66" s="93">
        <f t="shared" si="20"/>
        <v>253.00000000000003</v>
      </c>
      <c r="N66" s="84"/>
    </row>
    <row r="67" spans="1:14" ht="37.5">
      <c r="A67" s="80" t="s">
        <v>178</v>
      </c>
      <c r="B67" s="139" t="s">
        <v>44</v>
      </c>
      <c r="C67" s="81" t="s">
        <v>19</v>
      </c>
      <c r="D67" s="38">
        <v>4</v>
      </c>
      <c r="E67" s="37">
        <v>2.78</v>
      </c>
      <c r="F67" s="37">
        <v>54.55</v>
      </c>
      <c r="G67" s="37">
        <v>1.1000000000000001</v>
      </c>
      <c r="H67" s="37">
        <f t="shared" si="17"/>
        <v>60.005000000000003</v>
      </c>
      <c r="I67" s="38">
        <v>0.75900000000000001</v>
      </c>
      <c r="J67" s="37">
        <f t="shared" si="19"/>
        <v>126.61175009999999</v>
      </c>
      <c r="K67" s="37">
        <v>0.05</v>
      </c>
      <c r="L67" s="37">
        <f t="shared" si="18"/>
        <v>13.913037505</v>
      </c>
      <c r="M67" s="93">
        <f t="shared" si="20"/>
        <v>337.70000000000005</v>
      </c>
      <c r="N67" s="84"/>
    </row>
    <row r="68" spans="1:14">
      <c r="A68" s="80" t="s">
        <v>180</v>
      </c>
      <c r="B68" s="139" t="s">
        <v>236</v>
      </c>
      <c r="C68" s="81" t="s">
        <v>19</v>
      </c>
      <c r="D68" s="38">
        <v>4</v>
      </c>
      <c r="E68" s="37">
        <v>5.46</v>
      </c>
      <c r="F68" s="37">
        <v>54.55</v>
      </c>
      <c r="G68" s="37">
        <v>1.1000000000000001</v>
      </c>
      <c r="H68" s="37">
        <f t="shared" si="17"/>
        <v>60.005000000000003</v>
      </c>
      <c r="I68" s="38">
        <v>0.75900000000000001</v>
      </c>
      <c r="J68" s="37">
        <f t="shared" si="19"/>
        <v>248.66912070000001</v>
      </c>
      <c r="K68" s="37">
        <v>0.05</v>
      </c>
      <c r="L68" s="37">
        <f t="shared" si="18"/>
        <v>27.325606035</v>
      </c>
      <c r="M68" s="93">
        <f t="shared" si="20"/>
        <v>664.40000000000009</v>
      </c>
      <c r="N68" s="84"/>
    </row>
    <row r="69" spans="1:14" ht="37.5">
      <c r="A69" s="80" t="s">
        <v>182</v>
      </c>
      <c r="B69" s="141" t="s">
        <v>237</v>
      </c>
      <c r="C69" s="95" t="s">
        <v>19</v>
      </c>
      <c r="D69" s="46">
        <v>4</v>
      </c>
      <c r="E69" s="47">
        <v>7.81</v>
      </c>
      <c r="F69" s="47">
        <v>54.55</v>
      </c>
      <c r="G69" s="47">
        <v>1.1000000000000001</v>
      </c>
      <c r="H69" s="47">
        <f t="shared" si="17"/>
        <v>60.005000000000003</v>
      </c>
      <c r="I69" s="46">
        <v>0.75900000000000001</v>
      </c>
      <c r="J69" s="47">
        <f t="shared" si="19"/>
        <v>355.69703894999998</v>
      </c>
      <c r="K69" s="47">
        <v>0.05</v>
      </c>
      <c r="L69" s="47">
        <f t="shared" si="18"/>
        <v>39.086626947500001</v>
      </c>
      <c r="M69" s="96">
        <f t="shared" si="20"/>
        <v>949.30000000000007</v>
      </c>
      <c r="N69" s="84"/>
    </row>
    <row r="70" spans="1:14" ht="37.5">
      <c r="A70" s="80" t="s">
        <v>184</v>
      </c>
      <c r="B70" s="139" t="s">
        <v>46</v>
      </c>
      <c r="C70" s="81" t="s">
        <v>19</v>
      </c>
      <c r="D70" s="38">
        <v>4</v>
      </c>
      <c r="E70" s="37">
        <v>5.46</v>
      </c>
      <c r="F70" s="37">
        <v>54.55</v>
      </c>
      <c r="G70" s="37">
        <v>1.1000000000000001</v>
      </c>
      <c r="H70" s="37">
        <f t="shared" si="17"/>
        <v>60.005000000000003</v>
      </c>
      <c r="I70" s="38">
        <v>0.75900000000000001</v>
      </c>
      <c r="J70" s="37">
        <f t="shared" si="19"/>
        <v>248.66912070000001</v>
      </c>
      <c r="K70" s="37">
        <v>0.05</v>
      </c>
      <c r="L70" s="37">
        <f t="shared" si="18"/>
        <v>27.325606035</v>
      </c>
      <c r="M70" s="93">
        <f t="shared" si="20"/>
        <v>664.40000000000009</v>
      </c>
      <c r="N70" s="84"/>
    </row>
    <row r="71" spans="1:14" ht="37.5">
      <c r="A71" s="80" t="s">
        <v>186</v>
      </c>
      <c r="B71" s="139" t="s">
        <v>47</v>
      </c>
      <c r="C71" s="81" t="s">
        <v>19</v>
      </c>
      <c r="D71" s="38">
        <v>4</v>
      </c>
      <c r="E71" s="37">
        <v>7.94</v>
      </c>
      <c r="F71" s="37">
        <v>54.55</v>
      </c>
      <c r="G71" s="37">
        <v>1.1000000000000001</v>
      </c>
      <c r="H71" s="37">
        <f t="shared" si="17"/>
        <v>60.005000000000003</v>
      </c>
      <c r="I71" s="38">
        <v>0.75900000000000001</v>
      </c>
      <c r="J71" s="37">
        <f t="shared" si="19"/>
        <v>361.6177323</v>
      </c>
      <c r="K71" s="37">
        <v>0.05</v>
      </c>
      <c r="L71" s="37">
        <f t="shared" si="18"/>
        <v>39.737236615</v>
      </c>
      <c r="M71" s="93">
        <f t="shared" si="20"/>
        <v>965.80000000000007</v>
      </c>
      <c r="N71" s="84"/>
    </row>
    <row r="72" spans="1:14">
      <c r="A72" s="80" t="s">
        <v>190</v>
      </c>
      <c r="B72" s="139" t="s">
        <v>238</v>
      </c>
      <c r="C72" s="81" t="s">
        <v>19</v>
      </c>
      <c r="D72" s="38">
        <v>4</v>
      </c>
      <c r="E72" s="37">
        <v>4.12</v>
      </c>
      <c r="F72" s="37">
        <v>54.55</v>
      </c>
      <c r="G72" s="37">
        <v>1.1000000000000001</v>
      </c>
      <c r="H72" s="37">
        <f t="shared" si="17"/>
        <v>60.005000000000003</v>
      </c>
      <c r="I72" s="38">
        <v>0.75900000000000001</v>
      </c>
      <c r="J72" s="37">
        <f>E72*H72*I72</f>
        <v>187.64043540000003</v>
      </c>
      <c r="K72" s="37">
        <v>0.05</v>
      </c>
      <c r="L72" s="37">
        <f t="shared" si="18"/>
        <v>20.619321769999999</v>
      </c>
      <c r="M72" s="93">
        <f t="shared" si="20"/>
        <v>500.50000000000006</v>
      </c>
      <c r="N72" s="84"/>
    </row>
    <row r="73" spans="1:14">
      <c r="A73" s="80" t="s">
        <v>192</v>
      </c>
      <c r="B73" s="141" t="s">
        <v>239</v>
      </c>
      <c r="C73" s="81" t="s">
        <v>19</v>
      </c>
      <c r="D73" s="38">
        <v>4</v>
      </c>
      <c r="E73" s="37">
        <v>0.41</v>
      </c>
      <c r="F73" s="37">
        <v>54.55</v>
      </c>
      <c r="G73" s="37">
        <v>1.1000000000000001</v>
      </c>
      <c r="H73" s="37">
        <f t="shared" si="17"/>
        <v>60.005000000000003</v>
      </c>
      <c r="I73" s="38">
        <v>0.75900000000000001</v>
      </c>
      <c r="J73" s="37">
        <f t="shared" si="19"/>
        <v>18.672955949999999</v>
      </c>
      <c r="K73" s="37">
        <v>0.05</v>
      </c>
      <c r="L73" s="37">
        <f t="shared" si="18"/>
        <v>2.0519227975000001</v>
      </c>
      <c r="M73" s="93">
        <f>ROUND(E73*H73+J73+L73,0)*1.1</f>
        <v>49.500000000000007</v>
      </c>
      <c r="N73" s="84"/>
    </row>
    <row r="74" spans="1:14">
      <c r="A74" s="80" t="s">
        <v>194</v>
      </c>
      <c r="B74" s="139" t="s">
        <v>240</v>
      </c>
      <c r="C74" s="81" t="s">
        <v>19</v>
      </c>
      <c r="D74" s="38">
        <v>4</v>
      </c>
      <c r="E74" s="37">
        <v>1.48</v>
      </c>
      <c r="F74" s="37">
        <v>54.55</v>
      </c>
      <c r="G74" s="37">
        <v>1.1000000000000001</v>
      </c>
      <c r="H74" s="37">
        <f t="shared" si="17"/>
        <v>60.005000000000003</v>
      </c>
      <c r="I74" s="38">
        <v>0.75900000000000001</v>
      </c>
      <c r="J74" s="37">
        <f>E74*H74*I74</f>
        <v>67.404816600000004</v>
      </c>
      <c r="K74" s="37">
        <v>0.05</v>
      </c>
      <c r="L74" s="37">
        <f t="shared" si="18"/>
        <v>7.4069408299999999</v>
      </c>
      <c r="M74" s="93">
        <f t="shared" si="20"/>
        <v>180.4</v>
      </c>
      <c r="N74" s="84"/>
    </row>
    <row r="75" spans="1:14" ht="37.5">
      <c r="A75" s="80" t="s">
        <v>196</v>
      </c>
      <c r="B75" s="139" t="s">
        <v>241</v>
      </c>
      <c r="C75" s="81" t="s">
        <v>19</v>
      </c>
      <c r="D75" s="38">
        <v>4</v>
      </c>
      <c r="E75" s="37">
        <v>9.4499999999999993</v>
      </c>
      <c r="F75" s="37">
        <v>54.55</v>
      </c>
      <c r="G75" s="37">
        <v>1.1000000000000001</v>
      </c>
      <c r="H75" s="37">
        <f t="shared" si="17"/>
        <v>60.005000000000003</v>
      </c>
      <c r="I75" s="38">
        <v>0.75900000000000001</v>
      </c>
      <c r="J75" s="37">
        <f t="shared" ref="J75:J84" si="21">E75*H75*I75</f>
        <v>430.38886274999999</v>
      </c>
      <c r="K75" s="37">
        <v>0.05</v>
      </c>
      <c r="L75" s="37">
        <f t="shared" si="18"/>
        <v>47.294318137499999</v>
      </c>
      <c r="M75" s="93">
        <f>ROUND(E75*H75+J75+L75,0)*1.1</f>
        <v>1149.5</v>
      </c>
      <c r="N75" s="84"/>
    </row>
    <row r="76" spans="1:14" ht="37.5">
      <c r="A76" s="80" t="s">
        <v>198</v>
      </c>
      <c r="B76" s="139" t="s">
        <v>242</v>
      </c>
      <c r="C76" s="81" t="s">
        <v>19</v>
      </c>
      <c r="D76" s="38">
        <v>4</v>
      </c>
      <c r="E76" s="37">
        <v>0.82</v>
      </c>
      <c r="F76" s="37">
        <v>54.55</v>
      </c>
      <c r="G76" s="37">
        <v>1.1000000000000001</v>
      </c>
      <c r="H76" s="37">
        <f t="shared" si="17"/>
        <v>60.005000000000003</v>
      </c>
      <c r="I76" s="38">
        <v>1.7589999999999999</v>
      </c>
      <c r="J76" s="37">
        <f t="shared" si="21"/>
        <v>86.550011899999987</v>
      </c>
      <c r="K76" s="37">
        <v>1.05</v>
      </c>
      <c r="L76" s="37">
        <f t="shared" si="18"/>
        <v>137.84506249499998</v>
      </c>
      <c r="M76" s="93">
        <f t="shared" ref="M76:M84" si="22">ROUND(E76*H76+J76+L76,0)*1.1</f>
        <v>301.40000000000003</v>
      </c>
      <c r="N76" s="84"/>
    </row>
    <row r="77" spans="1:14" ht="27" customHeight="1">
      <c r="A77" s="80" t="s">
        <v>200</v>
      </c>
      <c r="B77" s="139" t="s">
        <v>243</v>
      </c>
      <c r="C77" s="81" t="s">
        <v>19</v>
      </c>
      <c r="D77" s="38">
        <v>4</v>
      </c>
      <c r="E77" s="37">
        <v>1.28</v>
      </c>
      <c r="F77" s="37">
        <v>54.55</v>
      </c>
      <c r="G77" s="37">
        <v>1.1000000000000001</v>
      </c>
      <c r="H77" s="37">
        <f t="shared" si="17"/>
        <v>60.005000000000003</v>
      </c>
      <c r="I77" s="38">
        <v>0.75900000000000001</v>
      </c>
      <c r="J77" s="37">
        <f t="shared" si="21"/>
        <v>58.296057600000012</v>
      </c>
      <c r="K77" s="37">
        <v>0.05</v>
      </c>
      <c r="L77" s="37">
        <f t="shared" si="18"/>
        <v>6.40600288</v>
      </c>
      <c r="M77" s="93">
        <f t="shared" si="22"/>
        <v>156.20000000000002</v>
      </c>
      <c r="N77" s="84"/>
    </row>
    <row r="78" spans="1:14" ht="37.5">
      <c r="A78" s="80" t="s">
        <v>203</v>
      </c>
      <c r="B78" s="139" t="s">
        <v>244</v>
      </c>
      <c r="C78" s="81" t="s">
        <v>19</v>
      </c>
      <c r="D78" s="38">
        <v>4</v>
      </c>
      <c r="E78" s="37">
        <v>1.23</v>
      </c>
      <c r="F78" s="37">
        <v>54.55</v>
      </c>
      <c r="G78" s="37">
        <v>1.1000000000000001</v>
      </c>
      <c r="H78" s="37">
        <f t="shared" si="17"/>
        <v>60.005000000000003</v>
      </c>
      <c r="I78" s="38">
        <v>0.75900000000000001</v>
      </c>
      <c r="J78" s="37">
        <f t="shared" si="21"/>
        <v>56.018867849999999</v>
      </c>
      <c r="K78" s="37">
        <v>0.05</v>
      </c>
      <c r="L78" s="37">
        <f t="shared" si="18"/>
        <v>6.1557683924999997</v>
      </c>
      <c r="M78" s="93">
        <f t="shared" si="22"/>
        <v>149.60000000000002</v>
      </c>
      <c r="N78" s="84"/>
    </row>
    <row r="79" spans="1:14">
      <c r="A79" s="80" t="s">
        <v>205</v>
      </c>
      <c r="B79" s="139" t="s">
        <v>245</v>
      </c>
      <c r="C79" s="81" t="s">
        <v>19</v>
      </c>
      <c r="D79" s="38">
        <v>4</v>
      </c>
      <c r="E79" s="37">
        <v>3.94</v>
      </c>
      <c r="F79" s="37">
        <v>54.55</v>
      </c>
      <c r="G79" s="37">
        <v>1.1000000000000001</v>
      </c>
      <c r="H79" s="37">
        <f t="shared" si="17"/>
        <v>60.005000000000003</v>
      </c>
      <c r="I79" s="38">
        <v>0.75900000000000001</v>
      </c>
      <c r="J79" s="37">
        <f t="shared" si="21"/>
        <v>179.44255230000002</v>
      </c>
      <c r="K79" s="37">
        <v>0.05</v>
      </c>
      <c r="L79" s="37">
        <f t="shared" si="18"/>
        <v>19.718477615000001</v>
      </c>
      <c r="M79" s="93">
        <f t="shared" si="22"/>
        <v>479.6</v>
      </c>
      <c r="N79" s="84"/>
    </row>
    <row r="80" spans="1:14" ht="37.5">
      <c r="A80" s="80" t="s">
        <v>207</v>
      </c>
      <c r="B80" s="139" t="s">
        <v>246</v>
      </c>
      <c r="C80" s="81" t="s">
        <v>19</v>
      </c>
      <c r="D80" s="38">
        <v>4</v>
      </c>
      <c r="E80" s="37">
        <v>2.4700000000000002</v>
      </c>
      <c r="F80" s="37">
        <v>54.55</v>
      </c>
      <c r="G80" s="37">
        <v>1.1000000000000001</v>
      </c>
      <c r="H80" s="37">
        <f t="shared" si="17"/>
        <v>60.005000000000003</v>
      </c>
      <c r="I80" s="38">
        <v>0.75900000000000001</v>
      </c>
      <c r="J80" s="37">
        <f t="shared" si="21"/>
        <v>112.49317365000002</v>
      </c>
      <c r="K80" s="37">
        <v>0.05</v>
      </c>
      <c r="L80" s="37">
        <f t="shared" si="18"/>
        <v>12.361583682500003</v>
      </c>
      <c r="M80" s="93">
        <f t="shared" si="22"/>
        <v>300.3</v>
      </c>
      <c r="N80" s="84"/>
    </row>
    <row r="81" spans="1:14" ht="37.5">
      <c r="A81" s="80" t="s">
        <v>209</v>
      </c>
      <c r="B81" s="139" t="s">
        <v>247</v>
      </c>
      <c r="C81" s="81" t="s">
        <v>19</v>
      </c>
      <c r="D81" s="38">
        <v>4</v>
      </c>
      <c r="E81" s="37">
        <v>2.0499999999999998</v>
      </c>
      <c r="F81" s="37">
        <v>54.55</v>
      </c>
      <c r="G81" s="37">
        <v>1.1000000000000001</v>
      </c>
      <c r="H81" s="37">
        <f t="shared" si="17"/>
        <v>60.005000000000003</v>
      </c>
      <c r="I81" s="38">
        <v>0.75900000000000001</v>
      </c>
      <c r="J81" s="37">
        <f t="shared" si="21"/>
        <v>93.364779749999997</v>
      </c>
      <c r="K81" s="37">
        <v>0.05</v>
      </c>
      <c r="L81" s="37">
        <f t="shared" si="18"/>
        <v>10.2596139875</v>
      </c>
      <c r="M81" s="93">
        <f t="shared" si="22"/>
        <v>249.70000000000002</v>
      </c>
      <c r="N81" s="84"/>
    </row>
    <row r="82" spans="1:14" ht="37.5">
      <c r="A82" s="80" t="s">
        <v>211</v>
      </c>
      <c r="B82" s="139" t="s">
        <v>248</v>
      </c>
      <c r="C82" s="81" t="s">
        <v>19</v>
      </c>
      <c r="D82" s="38">
        <v>4</v>
      </c>
      <c r="E82" s="37">
        <v>2.39</v>
      </c>
      <c r="F82" s="37">
        <v>54.55</v>
      </c>
      <c r="G82" s="37">
        <v>1.1000000000000001</v>
      </c>
      <c r="H82" s="37">
        <f t="shared" si="17"/>
        <v>60.005000000000003</v>
      </c>
      <c r="I82" s="38">
        <v>0.75900000000000001</v>
      </c>
      <c r="J82" s="37">
        <f t="shared" si="21"/>
        <v>108.84967005000001</v>
      </c>
      <c r="K82" s="37">
        <v>0.05</v>
      </c>
      <c r="L82" s="37">
        <f t="shared" si="18"/>
        <v>11.961208502500002</v>
      </c>
      <c r="M82" s="93">
        <f t="shared" si="22"/>
        <v>290.40000000000003</v>
      </c>
      <c r="N82" s="84"/>
    </row>
    <row r="83" spans="1:14" ht="37.5">
      <c r="A83" s="80" t="s">
        <v>213</v>
      </c>
      <c r="B83" s="139" t="s">
        <v>249</v>
      </c>
      <c r="C83" s="81" t="s">
        <v>19</v>
      </c>
      <c r="D83" s="38">
        <v>4</v>
      </c>
      <c r="E83" s="37">
        <v>2.0499999999999998</v>
      </c>
      <c r="F83" s="37">
        <v>54.55</v>
      </c>
      <c r="G83" s="37">
        <v>1.1000000000000001</v>
      </c>
      <c r="H83" s="37">
        <f t="shared" si="17"/>
        <v>60.005000000000003</v>
      </c>
      <c r="I83" s="38">
        <v>0.75900000000000001</v>
      </c>
      <c r="J83" s="37">
        <f t="shared" si="21"/>
        <v>93.364779749999997</v>
      </c>
      <c r="K83" s="37">
        <v>0.05</v>
      </c>
      <c r="L83" s="37">
        <f t="shared" si="18"/>
        <v>10.2596139875</v>
      </c>
      <c r="M83" s="93">
        <f t="shared" si="22"/>
        <v>249.70000000000002</v>
      </c>
      <c r="N83" s="84"/>
    </row>
    <row r="84" spans="1:14" ht="37.5">
      <c r="A84" s="80" t="s">
        <v>215</v>
      </c>
      <c r="B84" s="139" t="s">
        <v>250</v>
      </c>
      <c r="C84" s="81" t="s">
        <v>19</v>
      </c>
      <c r="D84" s="38">
        <v>4</v>
      </c>
      <c r="E84" s="37">
        <v>2.4700000000000002</v>
      </c>
      <c r="F84" s="37">
        <v>54.55</v>
      </c>
      <c r="G84" s="37">
        <v>1.1000000000000001</v>
      </c>
      <c r="H84" s="37">
        <f t="shared" si="17"/>
        <v>60.005000000000003</v>
      </c>
      <c r="I84" s="38">
        <v>0.75900000000000001</v>
      </c>
      <c r="J84" s="37">
        <f t="shared" si="21"/>
        <v>112.49317365000002</v>
      </c>
      <c r="K84" s="37">
        <v>0.05</v>
      </c>
      <c r="L84" s="37">
        <f t="shared" si="18"/>
        <v>12.361583682500003</v>
      </c>
      <c r="M84" s="93">
        <f t="shared" si="22"/>
        <v>300.3</v>
      </c>
      <c r="N84" s="84"/>
    </row>
    <row r="85" spans="1:14">
      <c r="A85" s="80"/>
      <c r="B85" s="143" t="s">
        <v>251</v>
      </c>
      <c r="C85" s="81"/>
      <c r="D85" s="38"/>
      <c r="E85" s="37"/>
      <c r="F85" s="37"/>
      <c r="G85" s="37"/>
      <c r="H85" s="37"/>
      <c r="I85" s="38"/>
      <c r="J85" s="37"/>
      <c r="K85" s="37"/>
      <c r="L85" s="37"/>
      <c r="M85" s="93"/>
      <c r="N85" s="84"/>
    </row>
    <row r="86" spans="1:14" ht="37.5">
      <c r="A86" s="80" t="s">
        <v>217</v>
      </c>
      <c r="B86" s="139" t="s">
        <v>252</v>
      </c>
      <c r="C86" s="81" t="s">
        <v>19</v>
      </c>
      <c r="D86" s="38">
        <v>4</v>
      </c>
      <c r="E86" s="37">
        <v>2.4700000000000002</v>
      </c>
      <c r="F86" s="37">
        <v>54.55</v>
      </c>
      <c r="G86" s="37">
        <v>1.1000000000000001</v>
      </c>
      <c r="H86" s="37">
        <f t="shared" ref="H86:H101" si="23">F86*G86</f>
        <v>60.005000000000003</v>
      </c>
      <c r="I86" s="38">
        <v>0.75900000000000001</v>
      </c>
      <c r="J86" s="37">
        <f t="shared" ref="J86:J101" si="24">E86*H86*I86</f>
        <v>112.49317365000002</v>
      </c>
      <c r="K86" s="37">
        <v>0.05</v>
      </c>
      <c r="L86" s="37">
        <f t="shared" ref="L86:L101" si="25">(E86*F86+J86)*K86</f>
        <v>12.361583682500003</v>
      </c>
      <c r="M86" s="93">
        <f t="shared" ref="M86:M102" si="26">ROUND(E86*H86+J86+L86,0)*1.1</f>
        <v>300.3</v>
      </c>
      <c r="N86" s="84"/>
    </row>
    <row r="87" spans="1:14" ht="37.5">
      <c r="A87" s="80" t="s">
        <v>253</v>
      </c>
      <c r="B87" s="139" t="s">
        <v>254</v>
      </c>
      <c r="C87" s="81" t="s">
        <v>19</v>
      </c>
      <c r="D87" s="38">
        <v>4</v>
      </c>
      <c r="E87" s="37">
        <v>12.34</v>
      </c>
      <c r="F87" s="37">
        <v>54.55</v>
      </c>
      <c r="G87" s="37">
        <v>1.1000000000000001</v>
      </c>
      <c r="H87" s="37">
        <f t="shared" si="23"/>
        <v>60.005000000000003</v>
      </c>
      <c r="I87" s="38">
        <v>0.75900000000000001</v>
      </c>
      <c r="J87" s="37">
        <f t="shared" si="24"/>
        <v>562.01043030000005</v>
      </c>
      <c r="K87" s="37">
        <v>0.05</v>
      </c>
      <c r="L87" s="37">
        <f t="shared" si="25"/>
        <v>61.757871515000005</v>
      </c>
      <c r="M87" s="93">
        <f t="shared" si="26"/>
        <v>1500.4</v>
      </c>
      <c r="N87" s="84"/>
    </row>
    <row r="88" spans="1:14" ht="37.5">
      <c r="A88" s="80" t="s">
        <v>255</v>
      </c>
      <c r="B88" s="139" t="s">
        <v>26</v>
      </c>
      <c r="C88" s="81" t="s">
        <v>19</v>
      </c>
      <c r="D88" s="38">
        <v>4</v>
      </c>
      <c r="E88" s="37">
        <v>3.38</v>
      </c>
      <c r="F88" s="37">
        <v>54.55</v>
      </c>
      <c r="G88" s="37">
        <v>1.1000000000000001</v>
      </c>
      <c r="H88" s="37">
        <f t="shared" si="23"/>
        <v>60.005000000000003</v>
      </c>
      <c r="I88" s="38">
        <v>0.75900000000000001</v>
      </c>
      <c r="J88" s="37">
        <f t="shared" si="24"/>
        <v>153.9380271</v>
      </c>
      <c r="K88" s="37">
        <v>0.05</v>
      </c>
      <c r="L88" s="37">
        <f t="shared" si="25"/>
        <v>16.915851355000001</v>
      </c>
      <c r="M88" s="93">
        <f t="shared" si="26"/>
        <v>411.40000000000003</v>
      </c>
      <c r="N88" s="84"/>
    </row>
    <row r="89" spans="1:14" ht="37.5">
      <c r="A89" s="80" t="s">
        <v>256</v>
      </c>
      <c r="B89" s="139" t="s">
        <v>27</v>
      </c>
      <c r="C89" s="81" t="s">
        <v>19</v>
      </c>
      <c r="D89" s="38">
        <v>4</v>
      </c>
      <c r="E89" s="37">
        <v>1.39</v>
      </c>
      <c r="F89" s="37">
        <v>54.55</v>
      </c>
      <c r="G89" s="37">
        <v>1.1000000000000001</v>
      </c>
      <c r="H89" s="37">
        <f t="shared" si="23"/>
        <v>60.005000000000003</v>
      </c>
      <c r="I89" s="38">
        <v>0.75900000000000001</v>
      </c>
      <c r="J89" s="37">
        <f t="shared" si="24"/>
        <v>63.305875049999997</v>
      </c>
      <c r="K89" s="37">
        <v>0.05</v>
      </c>
      <c r="L89" s="37">
        <f t="shared" si="25"/>
        <v>6.9565187525000001</v>
      </c>
      <c r="M89" s="93">
        <f t="shared" si="26"/>
        <v>169.4</v>
      </c>
      <c r="N89" s="84"/>
    </row>
    <row r="90" spans="1:14">
      <c r="A90" s="80" t="s">
        <v>257</v>
      </c>
      <c r="B90" s="139" t="s">
        <v>28</v>
      </c>
      <c r="C90" s="81" t="s">
        <v>19</v>
      </c>
      <c r="D90" s="38">
        <v>4</v>
      </c>
      <c r="E90" s="37">
        <v>1.39</v>
      </c>
      <c r="F90" s="37">
        <v>54.55</v>
      </c>
      <c r="G90" s="37">
        <v>1.1000000000000001</v>
      </c>
      <c r="H90" s="37">
        <f>F90*G90</f>
        <v>60.005000000000003</v>
      </c>
      <c r="I90" s="38">
        <v>0.75900000000000001</v>
      </c>
      <c r="J90" s="37">
        <f>E90*H90*I90</f>
        <v>63.305875049999997</v>
      </c>
      <c r="K90" s="37">
        <v>0.05</v>
      </c>
      <c r="L90" s="37">
        <f>(E90*F90+J90)*K90</f>
        <v>6.9565187525000001</v>
      </c>
      <c r="M90" s="93">
        <f>ROUND(E90*H90+J90+L90,0)*1.1</f>
        <v>169.4</v>
      </c>
      <c r="N90" s="84"/>
    </row>
    <row r="91" spans="1:14">
      <c r="A91" s="80" t="s">
        <v>258</v>
      </c>
      <c r="B91" s="139" t="s">
        <v>29</v>
      </c>
      <c r="C91" s="81" t="s">
        <v>19</v>
      </c>
      <c r="D91" s="38">
        <v>4</v>
      </c>
      <c r="E91" s="37">
        <v>2.08</v>
      </c>
      <c r="F91" s="37">
        <v>54.55</v>
      </c>
      <c r="G91" s="37">
        <v>1.1000000000000001</v>
      </c>
      <c r="H91" s="37">
        <f t="shared" si="23"/>
        <v>60.005000000000003</v>
      </c>
      <c r="I91" s="38">
        <v>0.75900000000000001</v>
      </c>
      <c r="J91" s="37">
        <f t="shared" si="24"/>
        <v>94.731093600000008</v>
      </c>
      <c r="K91" s="37">
        <v>0.05</v>
      </c>
      <c r="L91" s="37">
        <f t="shared" si="25"/>
        <v>10.409754680000001</v>
      </c>
      <c r="M91" s="93">
        <f t="shared" si="26"/>
        <v>253.00000000000003</v>
      </c>
      <c r="N91" s="84"/>
    </row>
    <row r="92" spans="1:14">
      <c r="A92" s="80" t="s">
        <v>259</v>
      </c>
      <c r="B92" s="139" t="s">
        <v>30</v>
      </c>
      <c r="C92" s="81" t="s">
        <v>19</v>
      </c>
      <c r="D92" s="38">
        <v>4</v>
      </c>
      <c r="E92" s="37">
        <v>2.1800000000000002</v>
      </c>
      <c r="F92" s="37">
        <v>54.55</v>
      </c>
      <c r="G92" s="37">
        <v>1.1000000000000001</v>
      </c>
      <c r="H92" s="37">
        <f t="shared" si="23"/>
        <v>60.005000000000003</v>
      </c>
      <c r="I92" s="38">
        <v>0.75900000000000001</v>
      </c>
      <c r="J92" s="37">
        <f t="shared" si="24"/>
        <v>99.285473100000004</v>
      </c>
      <c r="K92" s="37">
        <v>0.05</v>
      </c>
      <c r="L92" s="37">
        <f t="shared" si="25"/>
        <v>10.910223655000001</v>
      </c>
      <c r="M92" s="93">
        <f t="shared" si="26"/>
        <v>265.10000000000002</v>
      </c>
      <c r="N92" s="84"/>
    </row>
    <row r="93" spans="1:14">
      <c r="A93" s="80" t="s">
        <v>260</v>
      </c>
      <c r="B93" s="139" t="s">
        <v>32</v>
      </c>
      <c r="C93" s="81" t="s">
        <v>19</v>
      </c>
      <c r="D93" s="38">
        <v>4</v>
      </c>
      <c r="E93" s="37">
        <v>0.99</v>
      </c>
      <c r="F93" s="37">
        <v>54.55</v>
      </c>
      <c r="G93" s="37">
        <v>1.1000000000000001</v>
      </c>
      <c r="H93" s="37">
        <f t="shared" si="23"/>
        <v>60.005000000000003</v>
      </c>
      <c r="I93" s="38">
        <v>0.75900000000000001</v>
      </c>
      <c r="J93" s="37">
        <f t="shared" si="24"/>
        <v>45.088357049999999</v>
      </c>
      <c r="K93" s="37">
        <v>0.05</v>
      </c>
      <c r="L93" s="37">
        <f t="shared" si="25"/>
        <v>4.9546428525000001</v>
      </c>
      <c r="M93" s="93">
        <f t="shared" si="26"/>
        <v>119.9</v>
      </c>
      <c r="N93" s="84"/>
    </row>
    <row r="94" spans="1:14">
      <c r="A94" s="80" t="s">
        <v>261</v>
      </c>
      <c r="B94" s="139" t="s">
        <v>33</v>
      </c>
      <c r="C94" s="81" t="s">
        <v>19</v>
      </c>
      <c r="D94" s="38">
        <v>4</v>
      </c>
      <c r="E94" s="37">
        <v>0.6</v>
      </c>
      <c r="F94" s="37">
        <v>54.55</v>
      </c>
      <c r="G94" s="37">
        <v>1.1000000000000001</v>
      </c>
      <c r="H94" s="37">
        <f t="shared" si="23"/>
        <v>60.005000000000003</v>
      </c>
      <c r="I94" s="38">
        <v>0.75900000000000001</v>
      </c>
      <c r="J94" s="37">
        <f t="shared" si="24"/>
        <v>27.326277000000001</v>
      </c>
      <c r="K94" s="37">
        <v>0.05</v>
      </c>
      <c r="L94" s="37">
        <f t="shared" si="25"/>
        <v>3.0028138499999999</v>
      </c>
      <c r="M94" s="93">
        <f t="shared" si="26"/>
        <v>72.600000000000009</v>
      </c>
      <c r="N94" s="84"/>
    </row>
    <row r="95" spans="1:14">
      <c r="A95" s="80" t="s">
        <v>262</v>
      </c>
      <c r="B95" s="139" t="s">
        <v>34</v>
      </c>
      <c r="C95" s="81" t="s">
        <v>19</v>
      </c>
      <c r="D95" s="38">
        <v>4</v>
      </c>
      <c r="E95" s="37">
        <v>1.79</v>
      </c>
      <c r="F95" s="37">
        <v>54.55</v>
      </c>
      <c r="G95" s="37">
        <v>1.1000000000000001</v>
      </c>
      <c r="H95" s="37">
        <f t="shared" si="23"/>
        <v>60.005000000000003</v>
      </c>
      <c r="I95" s="38">
        <v>0.75900000000000001</v>
      </c>
      <c r="J95" s="37">
        <f t="shared" si="24"/>
        <v>81.52339305000001</v>
      </c>
      <c r="K95" s="37">
        <v>0.05</v>
      </c>
      <c r="L95" s="37">
        <f t="shared" si="25"/>
        <v>8.9583946525000009</v>
      </c>
      <c r="M95" s="93">
        <f t="shared" si="26"/>
        <v>217.8</v>
      </c>
      <c r="N95" s="84"/>
    </row>
    <row r="96" spans="1:14" ht="37.5">
      <c r="A96" s="80" t="s">
        <v>263</v>
      </c>
      <c r="B96" s="139" t="s">
        <v>35</v>
      </c>
      <c r="C96" s="81" t="s">
        <v>19</v>
      </c>
      <c r="D96" s="38">
        <v>4</v>
      </c>
      <c r="E96" s="37">
        <v>1.99</v>
      </c>
      <c r="F96" s="37">
        <v>54.55</v>
      </c>
      <c r="G96" s="37">
        <v>1.1000000000000001</v>
      </c>
      <c r="H96" s="37">
        <f t="shared" si="23"/>
        <v>60.005000000000003</v>
      </c>
      <c r="I96" s="38">
        <v>0.75900000000000001</v>
      </c>
      <c r="J96" s="37">
        <f t="shared" si="24"/>
        <v>90.632152050000002</v>
      </c>
      <c r="K96" s="37">
        <v>0.05</v>
      </c>
      <c r="L96" s="37">
        <f t="shared" si="25"/>
        <v>9.9593326025</v>
      </c>
      <c r="M96" s="93">
        <f t="shared" si="26"/>
        <v>242.00000000000003</v>
      </c>
      <c r="N96" s="84"/>
    </row>
    <row r="97" spans="1:14">
      <c r="A97" s="80" t="s">
        <v>264</v>
      </c>
      <c r="B97" s="139" t="s">
        <v>37</v>
      </c>
      <c r="C97" s="81" t="s">
        <v>19</v>
      </c>
      <c r="D97" s="38">
        <v>4</v>
      </c>
      <c r="E97" s="37">
        <v>2.88</v>
      </c>
      <c r="F97" s="37">
        <v>54.55</v>
      </c>
      <c r="G97" s="37">
        <v>1.1000000000000001</v>
      </c>
      <c r="H97" s="37">
        <f t="shared" si="23"/>
        <v>60.005000000000003</v>
      </c>
      <c r="I97" s="38">
        <v>0.75900000000000001</v>
      </c>
      <c r="J97" s="37">
        <f t="shared" si="24"/>
        <v>131.1661296</v>
      </c>
      <c r="K97" s="37">
        <v>0.05</v>
      </c>
      <c r="L97" s="37">
        <f t="shared" si="25"/>
        <v>14.413506480000002</v>
      </c>
      <c r="M97" s="93">
        <f t="shared" si="26"/>
        <v>349.8</v>
      </c>
      <c r="N97" s="84"/>
    </row>
    <row r="98" spans="1:14" ht="37.5">
      <c r="A98" s="80" t="s">
        <v>265</v>
      </c>
      <c r="B98" s="139" t="s">
        <v>40</v>
      </c>
      <c r="C98" s="81" t="s">
        <v>19</v>
      </c>
      <c r="D98" s="38">
        <v>4</v>
      </c>
      <c r="E98" s="37">
        <v>1.49</v>
      </c>
      <c r="F98" s="37">
        <v>54.55</v>
      </c>
      <c r="G98" s="37">
        <v>1.1000000000000001</v>
      </c>
      <c r="H98" s="37">
        <f t="shared" si="23"/>
        <v>60.005000000000003</v>
      </c>
      <c r="I98" s="38">
        <v>0.75900000000000001</v>
      </c>
      <c r="J98" s="37">
        <f t="shared" si="24"/>
        <v>67.860254549999993</v>
      </c>
      <c r="K98" s="37">
        <v>0.05</v>
      </c>
      <c r="L98" s="37">
        <f t="shared" si="25"/>
        <v>7.4569877274999996</v>
      </c>
      <c r="M98" s="93">
        <f t="shared" si="26"/>
        <v>181.50000000000003</v>
      </c>
      <c r="N98" s="84"/>
    </row>
    <row r="99" spans="1:14">
      <c r="A99" s="80" t="s">
        <v>266</v>
      </c>
      <c r="B99" s="139" t="s">
        <v>41</v>
      </c>
      <c r="C99" s="81" t="s">
        <v>19</v>
      </c>
      <c r="D99" s="38">
        <v>4</v>
      </c>
      <c r="E99" s="37">
        <v>3.47</v>
      </c>
      <c r="F99" s="37">
        <v>54.55</v>
      </c>
      <c r="G99" s="37">
        <v>1.1000000000000001</v>
      </c>
      <c r="H99" s="37">
        <f t="shared" si="23"/>
        <v>60.005000000000003</v>
      </c>
      <c r="I99" s="38">
        <v>0.75900000000000001</v>
      </c>
      <c r="J99" s="37">
        <f t="shared" si="24"/>
        <v>158.03696865000001</v>
      </c>
      <c r="K99" s="37">
        <v>0.05</v>
      </c>
      <c r="L99" s="37">
        <f t="shared" si="25"/>
        <v>17.366273432500002</v>
      </c>
      <c r="M99" s="93">
        <f t="shared" si="26"/>
        <v>422.40000000000003</v>
      </c>
      <c r="N99" s="84"/>
    </row>
    <row r="100" spans="1:14" ht="56.25">
      <c r="A100" s="80" t="s">
        <v>267</v>
      </c>
      <c r="B100" s="139" t="s">
        <v>42</v>
      </c>
      <c r="C100" s="81" t="s">
        <v>19</v>
      </c>
      <c r="D100" s="38">
        <v>4</v>
      </c>
      <c r="E100" s="37">
        <v>3.97</v>
      </c>
      <c r="F100" s="37">
        <v>54.55</v>
      </c>
      <c r="G100" s="37">
        <v>1.1000000000000001</v>
      </c>
      <c r="H100" s="37">
        <f t="shared" si="23"/>
        <v>60.005000000000003</v>
      </c>
      <c r="I100" s="38">
        <v>0.75900000000000001</v>
      </c>
      <c r="J100" s="37">
        <f t="shared" si="24"/>
        <v>180.80886615</v>
      </c>
      <c r="K100" s="37">
        <v>0.05</v>
      </c>
      <c r="L100" s="37">
        <f t="shared" si="25"/>
        <v>19.8686183075</v>
      </c>
      <c r="M100" s="93">
        <f t="shared" si="26"/>
        <v>482.90000000000003</v>
      </c>
      <c r="N100" s="84"/>
    </row>
    <row r="101" spans="1:14">
      <c r="A101" s="80" t="s">
        <v>268</v>
      </c>
      <c r="B101" s="139" t="s">
        <v>43</v>
      </c>
      <c r="C101" s="81" t="s">
        <v>19</v>
      </c>
      <c r="D101" s="38">
        <v>4</v>
      </c>
      <c r="E101" s="37">
        <v>1.79</v>
      </c>
      <c r="F101" s="37">
        <v>54.55</v>
      </c>
      <c r="G101" s="37">
        <v>1.1000000000000001</v>
      </c>
      <c r="H101" s="37">
        <f t="shared" si="23"/>
        <v>60.005000000000003</v>
      </c>
      <c r="I101" s="38">
        <v>0.75900000000000001</v>
      </c>
      <c r="J101" s="37">
        <f t="shared" si="24"/>
        <v>81.52339305000001</v>
      </c>
      <c r="K101" s="37">
        <v>0.05</v>
      </c>
      <c r="L101" s="37">
        <f t="shared" si="25"/>
        <v>8.9583946525000009</v>
      </c>
      <c r="M101" s="93">
        <f t="shared" si="26"/>
        <v>217.8</v>
      </c>
      <c r="N101" s="84"/>
    </row>
    <row r="102" spans="1:14" ht="37.5">
      <c r="A102" s="80" t="s">
        <v>269</v>
      </c>
      <c r="B102" s="139" t="s">
        <v>49</v>
      </c>
      <c r="C102" s="81" t="s">
        <v>19</v>
      </c>
      <c r="D102" s="38">
        <v>4</v>
      </c>
      <c r="E102" s="37">
        <v>2.98</v>
      </c>
      <c r="F102" s="37">
        <v>54.55</v>
      </c>
      <c r="G102" s="37">
        <v>1.1000000000000001</v>
      </c>
      <c r="H102" s="37">
        <f t="shared" si="12"/>
        <v>60.005000000000003</v>
      </c>
      <c r="I102" s="38">
        <v>0.75900000000000001</v>
      </c>
      <c r="J102" s="37">
        <f t="shared" si="11"/>
        <v>135.72050909999999</v>
      </c>
      <c r="K102" s="37">
        <v>0.05</v>
      </c>
      <c r="L102" s="37">
        <f t="shared" si="9"/>
        <v>14.913975454999999</v>
      </c>
      <c r="M102" s="93">
        <f t="shared" si="26"/>
        <v>361.90000000000003</v>
      </c>
      <c r="N102" s="84"/>
    </row>
    <row r="103" spans="1:14">
      <c r="A103" s="80" t="s">
        <v>270</v>
      </c>
      <c r="B103" s="141" t="s">
        <v>24</v>
      </c>
      <c r="C103" s="81" t="s">
        <v>25</v>
      </c>
      <c r="D103" s="38">
        <v>4</v>
      </c>
      <c r="E103" s="37">
        <v>2.4700000000000002</v>
      </c>
      <c r="F103" s="37">
        <v>54.55</v>
      </c>
      <c r="G103" s="37">
        <v>1.1000000000000001</v>
      </c>
      <c r="H103" s="37">
        <f>F103*G103</f>
        <v>60.005000000000003</v>
      </c>
      <c r="I103" s="38">
        <v>0.75900000000000001</v>
      </c>
      <c r="J103" s="37">
        <f>E103*H103*I103</f>
        <v>112.49317365000002</v>
      </c>
      <c r="K103" s="37">
        <v>0.05</v>
      </c>
      <c r="L103" s="37">
        <f>(E103*F103+J103)*K103</f>
        <v>12.361583682500003</v>
      </c>
      <c r="M103" s="93">
        <f>ROUND(E103*H103+J103+L103,0)*1.1</f>
        <v>300.3</v>
      </c>
      <c r="N103" s="84"/>
    </row>
    <row r="104" spans="1:14">
      <c r="A104" s="80"/>
      <c r="B104" s="144" t="s">
        <v>271</v>
      </c>
      <c r="C104" s="81"/>
      <c r="D104" s="38"/>
      <c r="E104" s="37"/>
      <c r="F104" s="37"/>
      <c r="G104" s="37"/>
      <c r="H104" s="37"/>
      <c r="I104" s="38"/>
      <c r="J104" s="37"/>
      <c r="K104" s="37"/>
      <c r="L104" s="37"/>
      <c r="M104" s="93"/>
      <c r="N104" s="84"/>
    </row>
    <row r="105" spans="1:14">
      <c r="A105" s="80" t="s">
        <v>256</v>
      </c>
      <c r="B105" s="139" t="s">
        <v>272</v>
      </c>
      <c r="C105" s="81" t="s">
        <v>19</v>
      </c>
      <c r="D105" s="38">
        <v>4</v>
      </c>
      <c r="E105" s="37">
        <v>0.66</v>
      </c>
      <c r="F105" s="37">
        <v>54.55</v>
      </c>
      <c r="G105" s="37">
        <v>1.1000000000000001</v>
      </c>
      <c r="H105" s="37">
        <f t="shared" ref="H105" si="27">F105*G105</f>
        <v>60.005000000000003</v>
      </c>
      <c r="I105" s="38">
        <v>0.75900000000000001</v>
      </c>
      <c r="J105" s="37">
        <f t="shared" ref="J105" si="28">E105*H105*I105</f>
        <v>30.058904700000003</v>
      </c>
      <c r="K105" s="37">
        <v>0.05</v>
      </c>
      <c r="L105" s="37">
        <f t="shared" ref="L105" si="29">(E105*F105+J105)*K105</f>
        <v>3.3030952350000002</v>
      </c>
      <c r="M105" s="93">
        <f t="shared" ref="M105" si="30">ROUND(E105*H105+J105+L105,0)*1.1</f>
        <v>80.300000000000011</v>
      </c>
      <c r="N105" s="84"/>
    </row>
    <row r="106" spans="1:14">
      <c r="A106" s="80" t="s">
        <v>257</v>
      </c>
      <c r="B106" s="139" t="s">
        <v>273</v>
      </c>
      <c r="C106" s="81" t="s">
        <v>202</v>
      </c>
      <c r="D106" s="38">
        <v>4</v>
      </c>
      <c r="E106" s="37">
        <v>0.24</v>
      </c>
      <c r="F106" s="37">
        <v>54.55</v>
      </c>
      <c r="G106" s="37">
        <v>1.1000000000000001</v>
      </c>
      <c r="H106" s="37">
        <f>F106*G106</f>
        <v>60.005000000000003</v>
      </c>
      <c r="I106" s="38">
        <v>0.75900000000000001</v>
      </c>
      <c r="J106" s="37">
        <f>E106*H106*I106</f>
        <v>10.9305108</v>
      </c>
      <c r="K106" s="37">
        <v>0.05</v>
      </c>
      <c r="L106" s="37">
        <f>(E106*F106+J106)*K106</f>
        <v>1.20112554</v>
      </c>
      <c r="M106" s="93">
        <f>ROUND(E106*H106+J106+L106,0)*1.1</f>
        <v>29.700000000000003</v>
      </c>
      <c r="N106" s="84"/>
    </row>
    <row r="107" spans="1:14">
      <c r="A107" s="80" t="s">
        <v>258</v>
      </c>
      <c r="B107" s="139" t="s">
        <v>274</v>
      </c>
      <c r="C107" s="81" t="s">
        <v>202</v>
      </c>
      <c r="D107" s="38">
        <v>4</v>
      </c>
      <c r="E107" s="37">
        <v>1.48</v>
      </c>
      <c r="F107" s="37">
        <v>54.55</v>
      </c>
      <c r="G107" s="37">
        <v>1.1000000000000001</v>
      </c>
      <c r="H107" s="37">
        <f t="shared" ref="H107:H111" si="31">F107*G107</f>
        <v>60.005000000000003</v>
      </c>
      <c r="I107" s="38">
        <v>0.75900000000000001</v>
      </c>
      <c r="J107" s="37">
        <f t="shared" ref="J107:J111" si="32">E107*H107*I107</f>
        <v>67.404816600000004</v>
      </c>
      <c r="K107" s="37">
        <v>0.05</v>
      </c>
      <c r="L107" s="37">
        <f t="shared" ref="L107:L111" si="33">(E107*F107+J107)*K107</f>
        <v>7.4069408299999999</v>
      </c>
      <c r="M107" s="93">
        <f t="shared" ref="M107:M111" si="34">ROUND(E107*H107+J107+L107,0)*1.1</f>
        <v>180.4</v>
      </c>
      <c r="N107" s="84"/>
    </row>
    <row r="108" spans="1:14" ht="37.5">
      <c r="A108" s="80" t="s">
        <v>259</v>
      </c>
      <c r="B108" s="139" t="s">
        <v>275</v>
      </c>
      <c r="C108" s="81" t="s">
        <v>202</v>
      </c>
      <c r="D108" s="38">
        <v>4</v>
      </c>
      <c r="E108" s="37">
        <v>0.24</v>
      </c>
      <c r="F108" s="37">
        <v>54.55</v>
      </c>
      <c r="G108" s="37">
        <v>1.1000000000000001</v>
      </c>
      <c r="H108" s="37">
        <f t="shared" si="31"/>
        <v>60.005000000000003</v>
      </c>
      <c r="I108" s="38">
        <v>0.75900000000000001</v>
      </c>
      <c r="J108" s="37">
        <f t="shared" si="32"/>
        <v>10.9305108</v>
      </c>
      <c r="K108" s="37">
        <v>0.05</v>
      </c>
      <c r="L108" s="37">
        <f t="shared" si="33"/>
        <v>1.20112554</v>
      </c>
      <c r="M108" s="93">
        <f t="shared" si="34"/>
        <v>29.700000000000003</v>
      </c>
      <c r="N108" s="84"/>
    </row>
    <row r="109" spans="1:14" ht="37.5">
      <c r="A109" s="80" t="s">
        <v>260</v>
      </c>
      <c r="B109" s="139" t="s">
        <v>276</v>
      </c>
      <c r="C109" s="81" t="s">
        <v>202</v>
      </c>
      <c r="D109" s="38">
        <v>4</v>
      </c>
      <c r="E109" s="37">
        <v>0.2</v>
      </c>
      <c r="F109" s="37">
        <v>54.55</v>
      </c>
      <c r="G109" s="37">
        <v>1.1000000000000001</v>
      </c>
      <c r="H109" s="37">
        <f t="shared" si="31"/>
        <v>60.005000000000003</v>
      </c>
      <c r="I109" s="38">
        <v>0.75900000000000001</v>
      </c>
      <c r="J109" s="37">
        <f t="shared" si="32"/>
        <v>9.1087590000000009</v>
      </c>
      <c r="K109" s="37">
        <v>0.05</v>
      </c>
      <c r="L109" s="37">
        <f t="shared" si="33"/>
        <v>1.0009379500000002</v>
      </c>
      <c r="M109" s="93">
        <f t="shared" si="34"/>
        <v>24.200000000000003</v>
      </c>
      <c r="N109" s="84"/>
    </row>
    <row r="110" spans="1:14">
      <c r="A110" s="85" t="s">
        <v>261</v>
      </c>
      <c r="B110" s="145" t="s">
        <v>277</v>
      </c>
      <c r="C110" s="97" t="s">
        <v>19</v>
      </c>
      <c r="D110" s="48">
        <v>4</v>
      </c>
      <c r="E110" s="49">
        <v>3.21</v>
      </c>
      <c r="F110" s="49">
        <v>54.55</v>
      </c>
      <c r="G110" s="49">
        <v>1.1000000000000001</v>
      </c>
      <c r="H110" s="49">
        <f t="shared" si="31"/>
        <v>60.005000000000003</v>
      </c>
      <c r="I110" s="48">
        <v>0.75900000000000001</v>
      </c>
      <c r="J110" s="49">
        <f t="shared" si="32"/>
        <v>146.19558194999999</v>
      </c>
      <c r="K110" s="49">
        <v>0.05</v>
      </c>
      <c r="L110" s="49">
        <f t="shared" si="33"/>
        <v>16.065054097499999</v>
      </c>
      <c r="M110" s="98">
        <f t="shared" si="34"/>
        <v>390.50000000000006</v>
      </c>
      <c r="N110" s="84"/>
    </row>
    <row r="111" spans="1:14" ht="38.25" thickBot="1">
      <c r="A111" s="66" t="s">
        <v>262</v>
      </c>
      <c r="B111" s="146" t="s">
        <v>278</v>
      </c>
      <c r="C111" s="87" t="s">
        <v>19</v>
      </c>
      <c r="D111" s="40">
        <v>4</v>
      </c>
      <c r="E111" s="41">
        <v>0.57999999999999996</v>
      </c>
      <c r="F111" s="41">
        <v>54.55</v>
      </c>
      <c r="G111" s="41">
        <v>1.1000000000000001</v>
      </c>
      <c r="H111" s="41">
        <f t="shared" si="31"/>
        <v>60.005000000000003</v>
      </c>
      <c r="I111" s="40">
        <v>0.75900000000000001</v>
      </c>
      <c r="J111" s="41">
        <f t="shared" si="32"/>
        <v>26.4154011</v>
      </c>
      <c r="K111" s="41">
        <v>0.05</v>
      </c>
      <c r="L111" s="41">
        <f t="shared" si="33"/>
        <v>2.9027200549999996</v>
      </c>
      <c r="M111" s="99">
        <f t="shared" si="34"/>
        <v>70.400000000000006</v>
      </c>
      <c r="N111" s="89"/>
    </row>
    <row r="112" spans="1:14">
      <c r="A112" s="100"/>
      <c r="B112" s="147"/>
      <c r="C112" s="101"/>
      <c r="D112" s="50"/>
      <c r="E112" s="51"/>
      <c r="F112" s="51"/>
      <c r="G112" s="51"/>
      <c r="H112" s="51"/>
      <c r="I112" s="50"/>
      <c r="J112" s="51"/>
      <c r="K112" s="51"/>
      <c r="L112" s="51"/>
      <c r="M112" s="102"/>
      <c r="N112" s="103"/>
    </row>
    <row r="113" spans="1:14" ht="16.5">
      <c r="A113" s="193" t="s">
        <v>219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</row>
    <row r="114" spans="1:14" ht="33" customHeight="1">
      <c r="A114" s="90"/>
      <c r="B114" s="193" t="s">
        <v>279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</row>
    <row r="115" spans="1:14" ht="54.75" customHeight="1">
      <c r="A115" s="90"/>
      <c r="B115" s="193" t="s">
        <v>280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</row>
    <row r="116" spans="1:14" ht="48" customHeight="1">
      <c r="A116" s="90"/>
      <c r="B116" s="193" t="s">
        <v>281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</row>
    <row r="117" spans="1:14" ht="17.25">
      <c r="A117" s="90"/>
      <c r="B117" s="193" t="s">
        <v>410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</row>
    <row r="118" spans="1:14" ht="17.25">
      <c r="A118" s="90"/>
      <c r="B118" s="193" t="s">
        <v>282</v>
      </c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</row>
    <row r="119" spans="1:14" ht="33.75" customHeight="1">
      <c r="A119" s="90"/>
      <c r="B119" s="193" t="s">
        <v>283</v>
      </c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</row>
    <row r="120" spans="1:14" ht="34.5" customHeight="1">
      <c r="A120" s="90"/>
      <c r="B120" s="193" t="s">
        <v>284</v>
      </c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</row>
    <row r="121" spans="1:14" ht="17.25">
      <c r="A121" s="90"/>
      <c r="B121" s="193" t="s">
        <v>223</v>
      </c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</row>
    <row r="122" spans="1:14" ht="16.5">
      <c r="A122" s="55"/>
      <c r="B122" s="193" t="s">
        <v>224</v>
      </c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</row>
    <row r="123" spans="1:14" ht="16.5">
      <c r="A123" s="55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</row>
    <row r="124" spans="1:14" ht="16.5">
      <c r="A124" s="55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</row>
    <row r="125" spans="1:14" ht="48" customHeight="1" thickBot="1">
      <c r="A125" s="199" t="s">
        <v>285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</row>
    <row r="126" spans="1:14" ht="58.5" customHeight="1">
      <c r="A126" s="78" t="s">
        <v>3</v>
      </c>
      <c r="B126" s="148" t="s">
        <v>286</v>
      </c>
      <c r="C126" s="35" t="s">
        <v>5</v>
      </c>
      <c r="D126" s="34" t="s">
        <v>149</v>
      </c>
      <c r="E126" s="35" t="s">
        <v>150</v>
      </c>
      <c r="F126" s="35" t="s">
        <v>8</v>
      </c>
      <c r="G126" s="35"/>
      <c r="H126" s="35" t="s">
        <v>151</v>
      </c>
      <c r="I126" s="35"/>
      <c r="J126" s="35" t="s">
        <v>152</v>
      </c>
      <c r="K126" s="35"/>
      <c r="L126" s="35"/>
      <c r="M126" s="104" t="s">
        <v>10</v>
      </c>
      <c r="N126" s="79" t="s">
        <v>153</v>
      </c>
    </row>
    <row r="127" spans="1:14">
      <c r="A127" s="105" t="s">
        <v>155</v>
      </c>
      <c r="B127" s="149" t="s">
        <v>287</v>
      </c>
      <c r="C127" s="53" t="s">
        <v>288</v>
      </c>
      <c r="D127" s="53"/>
      <c r="E127" s="53"/>
      <c r="F127" s="53"/>
      <c r="G127" s="53"/>
      <c r="H127" s="53"/>
      <c r="I127" s="53"/>
      <c r="J127" s="201" t="s">
        <v>289</v>
      </c>
      <c r="K127" s="202"/>
      <c r="L127" s="202"/>
      <c r="M127" s="203"/>
      <c r="N127" s="106"/>
    </row>
    <row r="128" spans="1:14" ht="93.75">
      <c r="A128" s="105" t="s">
        <v>158</v>
      </c>
      <c r="B128" s="149" t="s">
        <v>290</v>
      </c>
      <c r="C128" s="53" t="s">
        <v>19</v>
      </c>
      <c r="D128" s="53"/>
      <c r="E128" s="53"/>
      <c r="F128" s="53"/>
      <c r="G128" s="53"/>
      <c r="H128" s="53"/>
      <c r="I128" s="53"/>
      <c r="J128" s="53"/>
      <c r="K128" s="53"/>
      <c r="L128" s="53"/>
      <c r="M128" s="107" t="s">
        <v>291</v>
      </c>
      <c r="N128" s="106"/>
    </row>
    <row r="129" spans="1:14" ht="38.25" thickBot="1">
      <c r="A129" s="108" t="s">
        <v>160</v>
      </c>
      <c r="B129" s="162" t="s">
        <v>292</v>
      </c>
      <c r="C129" s="109" t="s">
        <v>288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110" t="s">
        <v>293</v>
      </c>
      <c r="N129" s="111"/>
    </row>
    <row r="130" spans="1:14">
      <c r="A130" s="55"/>
      <c r="B130" s="163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13"/>
      <c r="N130" s="55"/>
    </row>
    <row r="131" spans="1:14">
      <c r="A131" s="55"/>
      <c r="B131" s="163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113"/>
      <c r="N131" s="55"/>
    </row>
    <row r="132" spans="1:14">
      <c r="A132" s="55"/>
      <c r="B132" s="163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113"/>
      <c r="N132" s="55"/>
    </row>
    <row r="133" spans="1:14">
      <c r="A133" s="55"/>
      <c r="B133" s="163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113"/>
      <c r="N133" s="55"/>
    </row>
    <row r="134" spans="1:14">
      <c r="A134" s="55"/>
      <c r="B134" s="163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113"/>
      <c r="N134" s="55"/>
    </row>
    <row r="135" spans="1:14">
      <c r="A135" s="55"/>
      <c r="B135" s="163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113"/>
      <c r="N135" s="55"/>
    </row>
    <row r="136" spans="1:14">
      <c r="A136" s="55"/>
      <c r="B136" s="163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113"/>
      <c r="N136" s="55"/>
    </row>
    <row r="137" spans="1:14">
      <c r="A137" s="55"/>
      <c r="B137" s="163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113"/>
      <c r="N137" s="55"/>
    </row>
    <row r="138" spans="1:14">
      <c r="A138" s="55"/>
      <c r="B138" s="163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113"/>
      <c r="N138" s="55"/>
    </row>
    <row r="139" spans="1:14">
      <c r="A139" s="55"/>
      <c r="B139" s="163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113"/>
      <c r="N139" s="55"/>
    </row>
    <row r="140" spans="1:14">
      <c r="A140" s="55"/>
      <c r="B140" s="163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113"/>
      <c r="N140" s="55"/>
    </row>
    <row r="141" spans="1:14">
      <c r="A141" s="55"/>
      <c r="B141" s="163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113"/>
      <c r="N141" s="55"/>
    </row>
    <row r="142" spans="1:14">
      <c r="A142" s="55"/>
      <c r="B142" s="163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113"/>
      <c r="N142" s="55"/>
    </row>
    <row r="143" spans="1:14">
      <c r="A143" s="55"/>
      <c r="B143" s="163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113"/>
      <c r="N143" s="55"/>
    </row>
    <row r="144" spans="1:14">
      <c r="A144" s="55"/>
      <c r="B144" s="163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113"/>
      <c r="N144" s="55"/>
    </row>
    <row r="145" spans="1:14">
      <c r="A145" s="55"/>
      <c r="B145" s="163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113"/>
      <c r="N145" s="55"/>
    </row>
    <row r="146" spans="1:14">
      <c r="A146" s="55"/>
      <c r="B146" s="163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113"/>
      <c r="N146" s="55"/>
    </row>
    <row r="147" spans="1:14">
      <c r="A147" s="55"/>
      <c r="B147" s="163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113"/>
      <c r="N147" s="55"/>
    </row>
    <row r="148" spans="1:14">
      <c r="A148" s="55"/>
      <c r="B148" s="163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113"/>
      <c r="N148" s="55"/>
    </row>
    <row r="149" spans="1:14">
      <c r="A149" s="55"/>
      <c r="B149" s="163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113"/>
      <c r="N149" s="55"/>
    </row>
    <row r="150" spans="1:14">
      <c r="A150" s="55"/>
      <c r="B150" s="163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113"/>
      <c r="N150" s="55"/>
    </row>
    <row r="151" spans="1:14">
      <c r="A151" s="55"/>
      <c r="B151" s="163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113"/>
      <c r="N151" s="55"/>
    </row>
    <row r="152" spans="1:14">
      <c r="A152" s="55"/>
      <c r="B152" s="163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113"/>
      <c r="N152" s="55"/>
    </row>
    <row r="153" spans="1:14">
      <c r="A153" s="55"/>
      <c r="B153" s="163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113"/>
      <c r="N153" s="55"/>
    </row>
    <row r="154" spans="1:14">
      <c r="A154" s="55"/>
      <c r="B154" s="163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113"/>
      <c r="N154" s="55"/>
    </row>
    <row r="155" spans="1:14">
      <c r="A155" s="55"/>
      <c r="B155" s="163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13"/>
      <c r="N155" s="55"/>
    </row>
    <row r="156" spans="1:14">
      <c r="A156" s="55"/>
      <c r="B156" s="163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113"/>
      <c r="N156" s="55"/>
    </row>
    <row r="157" spans="1:14">
      <c r="A157" s="55"/>
      <c r="B157" s="163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113"/>
      <c r="N157" s="55"/>
    </row>
    <row r="158" spans="1:14">
      <c r="A158" s="55"/>
      <c r="B158" s="163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113"/>
      <c r="N158" s="55"/>
    </row>
    <row r="159" spans="1:14">
      <c r="A159" s="55"/>
      <c r="B159" s="163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113"/>
      <c r="N159" s="55"/>
    </row>
    <row r="160" spans="1:14">
      <c r="A160" s="55"/>
      <c r="B160" s="163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13"/>
      <c r="N160" s="55"/>
    </row>
    <row r="161" spans="1:14">
      <c r="A161" s="55"/>
      <c r="B161" s="163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113"/>
      <c r="N161" s="55"/>
    </row>
    <row r="162" spans="1:14">
      <c r="A162" s="55"/>
      <c r="B162" s="163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113"/>
      <c r="N162" s="55"/>
    </row>
    <row r="163" spans="1:14">
      <c r="A163" s="55"/>
      <c r="B163" s="163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113"/>
      <c r="N163" s="55"/>
    </row>
    <row r="164" spans="1:14">
      <c r="A164" s="112"/>
      <c r="B164" s="164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113"/>
      <c r="N164" s="55"/>
    </row>
    <row r="165" spans="1:14">
      <c r="A165" s="55"/>
      <c r="B165" s="16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113"/>
      <c r="N165" s="55"/>
    </row>
    <row r="166" spans="1:14">
      <c r="A166" s="55"/>
      <c r="B166" s="16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113"/>
      <c r="N166" s="55"/>
    </row>
    <row r="167" spans="1:14">
      <c r="A167" s="55"/>
      <c r="B167" s="16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113"/>
      <c r="N167" s="55"/>
    </row>
    <row r="168" spans="1:14">
      <c r="A168" s="55"/>
      <c r="B168" s="16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113"/>
      <c r="N168" s="55"/>
    </row>
    <row r="169" spans="1:14">
      <c r="A169" s="55"/>
      <c r="B169" s="16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113"/>
      <c r="N169" s="55"/>
    </row>
    <row r="170" spans="1:14">
      <c r="A170" s="55"/>
      <c r="B170" s="16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113"/>
      <c r="N170" s="55"/>
    </row>
    <row r="171" spans="1:14">
      <c r="A171" s="55"/>
      <c r="B171" s="16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113"/>
      <c r="N171" s="55"/>
    </row>
    <row r="172" spans="1:14">
      <c r="A172" s="55"/>
      <c r="B172" s="16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113"/>
      <c r="N172" s="55"/>
    </row>
    <row r="173" spans="1:14" ht="19.5" thickBot="1">
      <c r="A173" s="55"/>
      <c r="B173" s="16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113"/>
      <c r="N173" s="55"/>
    </row>
    <row r="174" spans="1:14" ht="34.5" customHeight="1" thickBot="1">
      <c r="A174" s="204" t="s">
        <v>50</v>
      </c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6"/>
    </row>
    <row r="175" spans="1:14" ht="36" customHeight="1">
      <c r="A175" s="78" t="s">
        <v>3</v>
      </c>
      <c r="B175" s="148" t="s">
        <v>148</v>
      </c>
      <c r="C175" s="35" t="s">
        <v>5</v>
      </c>
      <c r="D175" s="34" t="s">
        <v>149</v>
      </c>
      <c r="E175" s="35" t="s">
        <v>150</v>
      </c>
      <c r="F175" s="35" t="s">
        <v>8</v>
      </c>
      <c r="G175" s="35"/>
      <c r="H175" s="35" t="s">
        <v>151</v>
      </c>
      <c r="I175" s="35"/>
      <c r="J175" s="35" t="s">
        <v>152</v>
      </c>
      <c r="K175" s="35"/>
      <c r="L175" s="35"/>
      <c r="M175" s="104" t="s">
        <v>10</v>
      </c>
      <c r="N175" s="79" t="s">
        <v>153</v>
      </c>
    </row>
    <row r="176" spans="1:14">
      <c r="A176" s="80" t="s">
        <v>155</v>
      </c>
      <c r="B176" s="139" t="s">
        <v>294</v>
      </c>
      <c r="C176" s="81" t="s">
        <v>19</v>
      </c>
      <c r="D176" s="56" t="s">
        <v>53</v>
      </c>
      <c r="E176" s="37">
        <v>1.9</v>
      </c>
      <c r="F176" s="37">
        <v>58.96</v>
      </c>
      <c r="G176" s="37">
        <v>1.1000000000000001</v>
      </c>
      <c r="H176" s="37">
        <f>F176*G176</f>
        <v>64.856000000000009</v>
      </c>
      <c r="I176" s="38">
        <v>0.75900000000000001</v>
      </c>
      <c r="J176" s="37">
        <f>E176*H176*I176</f>
        <v>93.528837600000017</v>
      </c>
      <c r="K176" s="37">
        <v>0.05</v>
      </c>
      <c r="L176" s="37">
        <f>(E176*F176+J176)*K176</f>
        <v>10.277641880000003</v>
      </c>
      <c r="M176" s="93">
        <f t="shared" ref="M176:M193" si="35">ROUND(E176*H176+J176+L176,0)*1.1</f>
        <v>249.70000000000002</v>
      </c>
      <c r="N176" s="191" t="s">
        <v>295</v>
      </c>
    </row>
    <row r="177" spans="1:14" ht="24" customHeight="1">
      <c r="A177" s="80" t="s">
        <v>158</v>
      </c>
      <c r="B177" s="150" t="s">
        <v>296</v>
      </c>
      <c r="C177" s="81" t="s">
        <v>19</v>
      </c>
      <c r="D177" s="56" t="s">
        <v>53</v>
      </c>
      <c r="E177" s="37">
        <v>1.9</v>
      </c>
      <c r="F177" s="37">
        <v>58.96</v>
      </c>
      <c r="G177" s="37">
        <v>1.1000000000000001</v>
      </c>
      <c r="H177" s="37">
        <f t="shared" ref="H177:H205" si="36">F177*G177</f>
        <v>64.856000000000009</v>
      </c>
      <c r="I177" s="38">
        <v>0.75900000000000001</v>
      </c>
      <c r="J177" s="37">
        <f t="shared" ref="J177:J190" si="37">E177*H177*I177</f>
        <v>93.528837600000017</v>
      </c>
      <c r="K177" s="37">
        <v>0.05</v>
      </c>
      <c r="L177" s="37">
        <f t="shared" ref="L177:L193" si="38">(E177*F177+J177)*K177</f>
        <v>10.277641880000003</v>
      </c>
      <c r="M177" s="93">
        <f t="shared" si="35"/>
        <v>249.70000000000002</v>
      </c>
      <c r="N177" s="192"/>
    </row>
    <row r="178" spans="1:14" ht="37.5">
      <c r="A178" s="80" t="s">
        <v>160</v>
      </c>
      <c r="B178" s="151" t="s">
        <v>297</v>
      </c>
      <c r="C178" s="81" t="s">
        <v>19</v>
      </c>
      <c r="D178" s="57" t="s">
        <v>53</v>
      </c>
      <c r="E178" s="58">
        <v>5.51</v>
      </c>
      <c r="F178" s="58">
        <v>58.96</v>
      </c>
      <c r="G178" s="37">
        <v>1.1000000000000001</v>
      </c>
      <c r="H178" s="37">
        <f t="shared" si="36"/>
        <v>64.856000000000009</v>
      </c>
      <c r="I178" s="59">
        <v>0.75900000000000001</v>
      </c>
      <c r="J178" s="58">
        <f>E178*H178*I178</f>
        <v>271.23362904000004</v>
      </c>
      <c r="K178" s="58">
        <v>0.05</v>
      </c>
      <c r="L178" s="58">
        <f>(E178*F178+J178)*K178</f>
        <v>29.805161452000007</v>
      </c>
      <c r="M178" s="93">
        <f>ROUND(E178*H178+J178+L178,0)*1.1</f>
        <v>723.80000000000007</v>
      </c>
      <c r="N178" s="192"/>
    </row>
    <row r="179" spans="1:14" ht="37.5">
      <c r="A179" s="80" t="s">
        <v>162</v>
      </c>
      <c r="B179" s="151" t="s">
        <v>298</v>
      </c>
      <c r="C179" s="81" t="s">
        <v>19</v>
      </c>
      <c r="D179" s="57" t="s">
        <v>80</v>
      </c>
      <c r="E179" s="58">
        <v>5.51</v>
      </c>
      <c r="F179" s="58">
        <v>58.96</v>
      </c>
      <c r="G179" s="37">
        <v>1.1000000000000001</v>
      </c>
      <c r="H179" s="37">
        <f t="shared" si="36"/>
        <v>64.856000000000009</v>
      </c>
      <c r="I179" s="59">
        <v>1</v>
      </c>
      <c r="J179" s="58">
        <f>E179*H179*I179</f>
        <v>357.35656000000006</v>
      </c>
      <c r="K179" s="58">
        <v>0.15</v>
      </c>
      <c r="L179" s="58">
        <f>(E179*F179+J179)*K179</f>
        <v>102.33392400000001</v>
      </c>
      <c r="M179" s="93">
        <f>ROUND(E179*H179+J179+L179,0)*1.1</f>
        <v>898.7</v>
      </c>
      <c r="N179" s="84"/>
    </row>
    <row r="180" spans="1:14" ht="21" customHeight="1">
      <c r="A180" s="80" t="s">
        <v>166</v>
      </c>
      <c r="B180" s="150" t="s">
        <v>299</v>
      </c>
      <c r="C180" s="81" t="s">
        <v>19</v>
      </c>
      <c r="D180" s="56" t="s">
        <v>53</v>
      </c>
      <c r="E180" s="37">
        <v>3.67</v>
      </c>
      <c r="F180" s="37">
        <v>58.96</v>
      </c>
      <c r="G180" s="37">
        <v>1.1000000000000001</v>
      </c>
      <c r="H180" s="37">
        <f>F180*G180</f>
        <v>64.856000000000009</v>
      </c>
      <c r="I180" s="38">
        <v>0.75900000000000001</v>
      </c>
      <c r="J180" s="37">
        <f>E180*H180*I180</f>
        <v>180.65833368000003</v>
      </c>
      <c r="K180" s="37">
        <v>0.05</v>
      </c>
      <c r="L180" s="37">
        <f>(E180*F180+J180)*K180</f>
        <v>19.852076684000004</v>
      </c>
      <c r="M180" s="93">
        <f>ROUND(E180*H180+J180+L180,0)*1.1</f>
        <v>482.90000000000003</v>
      </c>
      <c r="N180" s="84"/>
    </row>
    <row r="181" spans="1:14">
      <c r="A181" s="80" t="s">
        <v>170</v>
      </c>
      <c r="B181" s="139" t="s">
        <v>300</v>
      </c>
      <c r="C181" s="81" t="s">
        <v>19</v>
      </c>
      <c r="D181" s="56" t="s">
        <v>53</v>
      </c>
      <c r="E181" s="37">
        <v>5.51</v>
      </c>
      <c r="F181" s="37">
        <v>58.96</v>
      </c>
      <c r="G181" s="37">
        <v>1.1000000000000001</v>
      </c>
      <c r="H181" s="37">
        <f>F181*G181</f>
        <v>64.856000000000009</v>
      </c>
      <c r="I181" s="38">
        <v>0.75900000000000001</v>
      </c>
      <c r="J181" s="37">
        <f>E181*H181*I181</f>
        <v>271.23362904000004</v>
      </c>
      <c r="K181" s="37">
        <v>0.05</v>
      </c>
      <c r="L181" s="37">
        <f t="shared" ref="L181" si="39">(E181*F181+J181)*K181</f>
        <v>29.805161452000007</v>
      </c>
      <c r="M181" s="93">
        <f>ROUND(E181*H181+J181+L181,0)*1.1</f>
        <v>723.80000000000007</v>
      </c>
      <c r="N181" s="84"/>
    </row>
    <row r="182" spans="1:14">
      <c r="A182" s="80" t="s">
        <v>172</v>
      </c>
      <c r="B182" s="150" t="s">
        <v>301</v>
      </c>
      <c r="C182" s="81" t="s">
        <v>19</v>
      </c>
      <c r="D182" s="56" t="s">
        <v>53</v>
      </c>
      <c r="E182" s="37">
        <v>1.1399999999999999</v>
      </c>
      <c r="F182" s="37">
        <v>58.96</v>
      </c>
      <c r="G182" s="37">
        <v>1.1000000000000001</v>
      </c>
      <c r="H182" s="37">
        <f t="shared" si="36"/>
        <v>64.856000000000009</v>
      </c>
      <c r="I182" s="38">
        <v>0.75900000000000001</v>
      </c>
      <c r="J182" s="37">
        <f t="shared" si="37"/>
        <v>56.117302559999999</v>
      </c>
      <c r="K182" s="37">
        <v>0.05</v>
      </c>
      <c r="L182" s="37">
        <f t="shared" si="38"/>
        <v>6.1665851280000004</v>
      </c>
      <c r="M182" s="93">
        <f t="shared" si="35"/>
        <v>149.60000000000002</v>
      </c>
      <c r="N182" s="84"/>
    </row>
    <row r="183" spans="1:14">
      <c r="A183" s="80" t="s">
        <v>176</v>
      </c>
      <c r="B183" s="150" t="s">
        <v>302</v>
      </c>
      <c r="C183" s="81" t="s">
        <v>19</v>
      </c>
      <c r="D183" s="56" t="s">
        <v>53</v>
      </c>
      <c r="E183" s="37">
        <v>2.13</v>
      </c>
      <c r="F183" s="37">
        <v>58.96</v>
      </c>
      <c r="G183" s="37">
        <v>1.1000000000000001</v>
      </c>
      <c r="H183" s="37">
        <f t="shared" si="36"/>
        <v>64.856000000000009</v>
      </c>
      <c r="I183" s="38">
        <v>0.75900000000000001</v>
      </c>
      <c r="J183" s="37">
        <f t="shared" si="37"/>
        <v>104.85074952000001</v>
      </c>
      <c r="K183" s="37">
        <v>0.05</v>
      </c>
      <c r="L183" s="37">
        <f t="shared" si="38"/>
        <v>11.521777476</v>
      </c>
      <c r="M183" s="93">
        <f t="shared" si="35"/>
        <v>280.5</v>
      </c>
      <c r="N183" s="84"/>
    </row>
    <row r="184" spans="1:14">
      <c r="A184" s="80" t="s">
        <v>178</v>
      </c>
      <c r="B184" s="150" t="s">
        <v>303</v>
      </c>
      <c r="C184" s="81" t="s">
        <v>19</v>
      </c>
      <c r="D184" s="56" t="s">
        <v>53</v>
      </c>
      <c r="E184" s="37">
        <v>1.52</v>
      </c>
      <c r="F184" s="37">
        <v>58.96</v>
      </c>
      <c r="G184" s="37">
        <v>1.1000000000000001</v>
      </c>
      <c r="H184" s="37">
        <f t="shared" si="36"/>
        <v>64.856000000000009</v>
      </c>
      <c r="I184" s="38">
        <v>0.75900000000000001</v>
      </c>
      <c r="J184" s="37">
        <f t="shared" si="37"/>
        <v>74.823070080000008</v>
      </c>
      <c r="K184" s="37">
        <v>0.05</v>
      </c>
      <c r="L184" s="37">
        <f t="shared" si="38"/>
        <v>8.2221135040000011</v>
      </c>
      <c r="M184" s="93">
        <f t="shared" si="35"/>
        <v>200.20000000000002</v>
      </c>
      <c r="N184" s="84"/>
    </row>
    <row r="185" spans="1:14" ht="37.5">
      <c r="A185" s="80" t="s">
        <v>180</v>
      </c>
      <c r="B185" s="150" t="s">
        <v>304</v>
      </c>
      <c r="C185" s="81" t="s">
        <v>19</v>
      </c>
      <c r="D185" s="56" t="s">
        <v>53</v>
      </c>
      <c r="E185" s="37">
        <v>1.9</v>
      </c>
      <c r="F185" s="37">
        <v>58.96</v>
      </c>
      <c r="G185" s="37">
        <v>1.1000000000000001</v>
      </c>
      <c r="H185" s="37">
        <f t="shared" si="36"/>
        <v>64.856000000000009</v>
      </c>
      <c r="I185" s="38">
        <v>0.75900000000000001</v>
      </c>
      <c r="J185" s="37">
        <f t="shared" si="37"/>
        <v>93.528837600000017</v>
      </c>
      <c r="K185" s="37">
        <v>0.05</v>
      </c>
      <c r="L185" s="37">
        <f t="shared" si="38"/>
        <v>10.277641880000003</v>
      </c>
      <c r="M185" s="93">
        <f t="shared" si="35"/>
        <v>249.70000000000002</v>
      </c>
      <c r="N185" s="84"/>
    </row>
    <row r="186" spans="1:14">
      <c r="A186" s="80" t="s">
        <v>182</v>
      </c>
      <c r="B186" s="150" t="s">
        <v>305</v>
      </c>
      <c r="C186" s="81" t="s">
        <v>19</v>
      </c>
      <c r="D186" s="56" t="s">
        <v>53</v>
      </c>
      <c r="E186" s="37">
        <v>1.9</v>
      </c>
      <c r="F186" s="37">
        <v>58.96</v>
      </c>
      <c r="G186" s="37">
        <v>1.1000000000000001</v>
      </c>
      <c r="H186" s="37">
        <f t="shared" si="36"/>
        <v>64.856000000000009</v>
      </c>
      <c r="I186" s="38">
        <v>0.75900000000000001</v>
      </c>
      <c r="J186" s="37">
        <f t="shared" si="37"/>
        <v>93.528837600000017</v>
      </c>
      <c r="K186" s="37">
        <v>0.05</v>
      </c>
      <c r="L186" s="37">
        <f t="shared" si="38"/>
        <v>10.277641880000003</v>
      </c>
      <c r="M186" s="93">
        <f t="shared" si="35"/>
        <v>249.70000000000002</v>
      </c>
      <c r="N186" s="84"/>
    </row>
    <row r="187" spans="1:14">
      <c r="A187" s="80" t="s">
        <v>184</v>
      </c>
      <c r="B187" s="139" t="s">
        <v>306</v>
      </c>
      <c r="C187" s="81" t="s">
        <v>19</v>
      </c>
      <c r="D187" s="56" t="s">
        <v>80</v>
      </c>
      <c r="E187" s="37">
        <v>1.32</v>
      </c>
      <c r="F187" s="37">
        <v>58.96</v>
      </c>
      <c r="G187" s="37">
        <v>1.1000000000000001</v>
      </c>
      <c r="H187" s="37">
        <f t="shared" si="36"/>
        <v>64.856000000000009</v>
      </c>
      <c r="I187" s="38">
        <v>1.7589999999999999</v>
      </c>
      <c r="J187" s="37">
        <f>E187*H187*I187</f>
        <v>150.58784928000003</v>
      </c>
      <c r="K187" s="37">
        <v>0.05</v>
      </c>
      <c r="L187" s="37">
        <f t="shared" si="38"/>
        <v>11.420752464000003</v>
      </c>
      <c r="M187" s="93">
        <f t="shared" si="35"/>
        <v>272.8</v>
      </c>
      <c r="N187" s="84"/>
    </row>
    <row r="188" spans="1:14" ht="37.5">
      <c r="A188" s="80" t="s">
        <v>186</v>
      </c>
      <c r="B188" s="139" t="s">
        <v>307</v>
      </c>
      <c r="C188" s="81" t="s">
        <v>19</v>
      </c>
      <c r="D188" s="56" t="s">
        <v>53</v>
      </c>
      <c r="E188" s="37">
        <v>2.5099999999999998</v>
      </c>
      <c r="F188" s="37">
        <v>58.96</v>
      </c>
      <c r="G188" s="37">
        <v>1.1000000000000001</v>
      </c>
      <c r="H188" s="37">
        <f>F188*G188</f>
        <v>64.856000000000009</v>
      </c>
      <c r="I188" s="38">
        <v>0.75900000000000001</v>
      </c>
      <c r="J188" s="37">
        <f>E188*H188*I188</f>
        <v>123.55651704000002</v>
      </c>
      <c r="K188" s="37">
        <v>0.05</v>
      </c>
      <c r="L188" s="37">
        <f>(E188*F188+J188)*K188</f>
        <v>13.577305852000002</v>
      </c>
      <c r="M188" s="93">
        <f>ROUND(E188*H188+J188+L188,0)*1.1</f>
        <v>330</v>
      </c>
      <c r="N188" s="84"/>
    </row>
    <row r="189" spans="1:14" ht="41.25" customHeight="1">
      <c r="A189" s="80" t="s">
        <v>190</v>
      </c>
      <c r="B189" s="150" t="s">
        <v>308</v>
      </c>
      <c r="C189" s="81" t="s">
        <v>19</v>
      </c>
      <c r="D189" s="56" t="s">
        <v>53</v>
      </c>
      <c r="E189" s="37">
        <v>3.2</v>
      </c>
      <c r="F189" s="37">
        <v>58.96</v>
      </c>
      <c r="G189" s="37">
        <v>1.1000000000000001</v>
      </c>
      <c r="H189" s="37">
        <f t="shared" si="36"/>
        <v>64.856000000000009</v>
      </c>
      <c r="I189" s="38">
        <v>0.75900000000000001</v>
      </c>
      <c r="J189" s="37">
        <f t="shared" si="37"/>
        <v>157.52225280000005</v>
      </c>
      <c r="K189" s="37">
        <v>0.05</v>
      </c>
      <c r="L189" s="37">
        <f t="shared" si="38"/>
        <v>17.309712640000004</v>
      </c>
      <c r="M189" s="93">
        <f t="shared" si="35"/>
        <v>420.20000000000005</v>
      </c>
      <c r="N189" s="84"/>
    </row>
    <row r="190" spans="1:14" ht="37.5">
      <c r="A190" s="80" t="s">
        <v>192</v>
      </c>
      <c r="B190" s="150" t="s">
        <v>309</v>
      </c>
      <c r="C190" s="81" t="s">
        <v>310</v>
      </c>
      <c r="D190" s="56" t="s">
        <v>53</v>
      </c>
      <c r="E190" s="37">
        <v>1.37</v>
      </c>
      <c r="F190" s="37">
        <v>58.96</v>
      </c>
      <c r="G190" s="37">
        <v>1.1000000000000001</v>
      </c>
      <c r="H190" s="37">
        <f t="shared" si="36"/>
        <v>64.856000000000009</v>
      </c>
      <c r="I190" s="38">
        <v>0.75900000000000001</v>
      </c>
      <c r="J190" s="37">
        <f t="shared" si="37"/>
        <v>67.439214480000018</v>
      </c>
      <c r="K190" s="37">
        <v>0.05</v>
      </c>
      <c r="L190" s="37">
        <f t="shared" si="38"/>
        <v>7.4107207240000008</v>
      </c>
      <c r="M190" s="93">
        <f t="shared" si="35"/>
        <v>180.4</v>
      </c>
      <c r="N190" s="84"/>
    </row>
    <row r="191" spans="1:14">
      <c r="A191" s="80" t="s">
        <v>194</v>
      </c>
      <c r="B191" s="139" t="s">
        <v>311</v>
      </c>
      <c r="C191" s="81" t="s">
        <v>19</v>
      </c>
      <c r="D191" s="56" t="s">
        <v>53</v>
      </c>
      <c r="E191" s="37">
        <v>0.92</v>
      </c>
      <c r="F191" s="37">
        <v>58.96</v>
      </c>
      <c r="G191" s="37">
        <v>1.1000000000000001</v>
      </c>
      <c r="H191" s="37">
        <f t="shared" si="36"/>
        <v>64.856000000000009</v>
      </c>
      <c r="I191" s="38">
        <v>0.75900000000000001</v>
      </c>
      <c r="J191" s="37">
        <f>E191*H191*I191</f>
        <v>45.287647680000006</v>
      </c>
      <c r="K191" s="37">
        <v>0.05</v>
      </c>
      <c r="L191" s="37">
        <f t="shared" si="38"/>
        <v>4.9765423840000009</v>
      </c>
      <c r="M191" s="93">
        <f t="shared" si="35"/>
        <v>121.00000000000001</v>
      </c>
      <c r="N191" s="84"/>
    </row>
    <row r="192" spans="1:14">
      <c r="A192" s="80" t="s">
        <v>196</v>
      </c>
      <c r="B192" s="139" t="s">
        <v>312</v>
      </c>
      <c r="C192" s="81" t="s">
        <v>19</v>
      </c>
      <c r="D192" s="56" t="s">
        <v>53</v>
      </c>
      <c r="E192" s="37">
        <v>5.32</v>
      </c>
      <c r="F192" s="37">
        <v>58.96</v>
      </c>
      <c r="G192" s="37">
        <v>1.1000000000000001</v>
      </c>
      <c r="H192" s="37">
        <f t="shared" si="36"/>
        <v>64.856000000000009</v>
      </c>
      <c r="I192" s="38">
        <v>0.75900000000000001</v>
      </c>
      <c r="J192" s="37">
        <f t="shared" ref="J192:J193" si="40">E192*H192*I192</f>
        <v>261.88074528000004</v>
      </c>
      <c r="K192" s="37">
        <v>0.05</v>
      </c>
      <c r="L192" s="37">
        <f t="shared" si="38"/>
        <v>28.777397264000001</v>
      </c>
      <c r="M192" s="93">
        <f t="shared" si="35"/>
        <v>699.6</v>
      </c>
      <c r="N192" s="84"/>
    </row>
    <row r="193" spans="1:14">
      <c r="A193" s="80" t="s">
        <v>198</v>
      </c>
      <c r="B193" s="150" t="s">
        <v>313</v>
      </c>
      <c r="C193" s="81" t="s">
        <v>19</v>
      </c>
      <c r="D193" s="56" t="s">
        <v>53</v>
      </c>
      <c r="E193" s="37">
        <v>3.88</v>
      </c>
      <c r="F193" s="37">
        <v>58.96</v>
      </c>
      <c r="G193" s="37">
        <v>1.1000000000000001</v>
      </c>
      <c r="H193" s="37">
        <f t="shared" si="36"/>
        <v>64.856000000000009</v>
      </c>
      <c r="I193" s="38">
        <v>0.75900000000000001</v>
      </c>
      <c r="J193" s="37">
        <f t="shared" si="40"/>
        <v>190.99573152000002</v>
      </c>
      <c r="K193" s="37">
        <v>0.05</v>
      </c>
      <c r="L193" s="37">
        <f t="shared" si="38"/>
        <v>20.988026576000003</v>
      </c>
      <c r="M193" s="93">
        <f t="shared" si="35"/>
        <v>510.40000000000003</v>
      </c>
      <c r="N193" s="84"/>
    </row>
    <row r="194" spans="1:14">
      <c r="A194" s="80" t="s">
        <v>200</v>
      </c>
      <c r="B194" s="139" t="s">
        <v>314</v>
      </c>
      <c r="C194" s="81" t="s">
        <v>19</v>
      </c>
      <c r="D194" s="56" t="s">
        <v>53</v>
      </c>
      <c r="E194" s="37">
        <v>12.18</v>
      </c>
      <c r="F194" s="37">
        <v>58.96</v>
      </c>
      <c r="G194" s="37">
        <v>1.1000000000000001</v>
      </c>
      <c r="H194" s="37">
        <f t="shared" si="36"/>
        <v>64.856000000000009</v>
      </c>
      <c r="I194" s="38">
        <v>0.75900000000000001</v>
      </c>
      <c r="J194" s="37">
        <f>E194*H194*I194</f>
        <v>599.56907472</v>
      </c>
      <c r="K194" s="37">
        <v>0.05</v>
      </c>
      <c r="L194" s="37">
        <f>(E194*F194+J194)*K194</f>
        <v>65.885093736000002</v>
      </c>
      <c r="M194" s="93">
        <f>ROUND(E194*H194+J194+L194,0)*1.1</f>
        <v>1600.5000000000002</v>
      </c>
      <c r="N194" s="84"/>
    </row>
    <row r="195" spans="1:14">
      <c r="A195" s="80" t="s">
        <v>203</v>
      </c>
      <c r="B195" s="150" t="s">
        <v>315</v>
      </c>
      <c r="C195" s="81" t="s">
        <v>19</v>
      </c>
      <c r="D195" s="56" t="s">
        <v>53</v>
      </c>
      <c r="E195" s="37">
        <v>9.89</v>
      </c>
      <c r="F195" s="37">
        <v>58.96</v>
      </c>
      <c r="G195" s="37">
        <v>1.1000000000000001</v>
      </c>
      <c r="H195" s="37">
        <f t="shared" si="36"/>
        <v>64.856000000000009</v>
      </c>
      <c r="I195" s="38">
        <v>0.75900000000000001</v>
      </c>
      <c r="J195" s="37">
        <f>E195*H195*I195</f>
        <v>486.84221256000006</v>
      </c>
      <c r="K195" s="37">
        <v>0.05</v>
      </c>
      <c r="L195" s="37">
        <f>(E195*F195+J195)*K195</f>
        <v>53.49783062800001</v>
      </c>
      <c r="M195" s="93">
        <f>ROUND(E195*H195+J195+L195,0)*1.1</f>
        <v>1300.2</v>
      </c>
      <c r="N195" s="84"/>
    </row>
    <row r="196" spans="1:14">
      <c r="A196" s="80" t="s">
        <v>205</v>
      </c>
      <c r="B196" s="139" t="s">
        <v>316</v>
      </c>
      <c r="C196" s="81" t="s">
        <v>19</v>
      </c>
      <c r="D196" s="56" t="s">
        <v>53</v>
      </c>
      <c r="E196" s="37">
        <v>3.05</v>
      </c>
      <c r="F196" s="37">
        <v>58.96</v>
      </c>
      <c r="G196" s="37">
        <v>1.1000000000000001</v>
      </c>
      <c r="H196" s="37">
        <f t="shared" si="36"/>
        <v>64.856000000000009</v>
      </c>
      <c r="I196" s="38">
        <v>0.75900000000000001</v>
      </c>
      <c r="J196" s="37">
        <f>E196*H196*I196</f>
        <v>150.13839720000001</v>
      </c>
      <c r="K196" s="37">
        <v>0.05</v>
      </c>
      <c r="L196" s="37">
        <f>(E196*F196+J196)*K196</f>
        <v>16.498319860000002</v>
      </c>
      <c r="M196" s="93">
        <f>ROUND(E196*H196+J196+L196,0)*1.1</f>
        <v>400.40000000000003</v>
      </c>
      <c r="N196" s="84"/>
    </row>
    <row r="197" spans="1:14">
      <c r="A197" s="80" t="s">
        <v>207</v>
      </c>
      <c r="B197" s="139" t="s">
        <v>317</v>
      </c>
      <c r="C197" s="81" t="s">
        <v>19</v>
      </c>
      <c r="D197" s="56" t="s">
        <v>53</v>
      </c>
      <c r="E197" s="37">
        <v>0.84</v>
      </c>
      <c r="F197" s="37">
        <v>58.96</v>
      </c>
      <c r="G197" s="37">
        <v>1.1000000000000001</v>
      </c>
      <c r="H197" s="37">
        <f t="shared" si="36"/>
        <v>64.856000000000009</v>
      </c>
      <c r="I197" s="38">
        <v>0.75900000000000001</v>
      </c>
      <c r="J197" s="37">
        <f>E197*H197*I197</f>
        <v>41.349591360000005</v>
      </c>
      <c r="K197" s="37">
        <v>0.05</v>
      </c>
      <c r="L197" s="37">
        <f>(E197*F197+J197)*K197</f>
        <v>4.5437995679999998</v>
      </c>
      <c r="M197" s="93">
        <f>ROUND(E197*H197+J197+L197,0)*1.1</f>
        <v>110.00000000000001</v>
      </c>
      <c r="N197" s="84"/>
    </row>
    <row r="198" spans="1:14">
      <c r="A198" s="80" t="s">
        <v>209</v>
      </c>
      <c r="B198" s="139" t="s">
        <v>318</v>
      </c>
      <c r="C198" s="81" t="s">
        <v>19</v>
      </c>
      <c r="D198" s="56" t="s">
        <v>53</v>
      </c>
      <c r="E198" s="37">
        <v>3.05</v>
      </c>
      <c r="F198" s="37">
        <v>58.96</v>
      </c>
      <c r="G198" s="37">
        <v>1.1000000000000001</v>
      </c>
      <c r="H198" s="37">
        <f t="shared" si="36"/>
        <v>64.856000000000009</v>
      </c>
      <c r="I198" s="38">
        <v>0.75900000000000001</v>
      </c>
      <c r="J198" s="37">
        <f t="shared" ref="J198:J205" si="41">E198*H198*I198</f>
        <v>150.13839720000001</v>
      </c>
      <c r="K198" s="37">
        <v>0.05</v>
      </c>
      <c r="L198" s="37">
        <f t="shared" ref="L198:L205" si="42">(E198*F198+J198)*K198</f>
        <v>16.498319860000002</v>
      </c>
      <c r="M198" s="93">
        <f t="shared" ref="M198:M205" si="43">ROUND(E198*H198+J198+L198,0)*1.1</f>
        <v>400.40000000000003</v>
      </c>
      <c r="N198" s="84"/>
    </row>
    <row r="199" spans="1:14">
      <c r="A199" s="80" t="s">
        <v>211</v>
      </c>
      <c r="B199" s="139" t="s">
        <v>319</v>
      </c>
      <c r="C199" s="81" t="s">
        <v>19</v>
      </c>
      <c r="D199" s="56" t="s">
        <v>53</v>
      </c>
      <c r="E199" s="37">
        <v>1.1399999999999999</v>
      </c>
      <c r="F199" s="37">
        <v>58.96</v>
      </c>
      <c r="G199" s="37">
        <v>1.1000000000000001</v>
      </c>
      <c r="H199" s="37">
        <f t="shared" si="36"/>
        <v>64.856000000000009</v>
      </c>
      <c r="I199" s="38">
        <v>0.75900000000000001</v>
      </c>
      <c r="J199" s="37">
        <f t="shared" si="41"/>
        <v>56.117302559999999</v>
      </c>
      <c r="K199" s="37">
        <v>0.05</v>
      </c>
      <c r="L199" s="37">
        <f t="shared" si="42"/>
        <v>6.1665851280000004</v>
      </c>
      <c r="M199" s="93">
        <f t="shared" si="43"/>
        <v>149.60000000000002</v>
      </c>
      <c r="N199" s="84"/>
    </row>
    <row r="200" spans="1:14">
      <c r="A200" s="80" t="s">
        <v>213</v>
      </c>
      <c r="B200" s="139" t="s">
        <v>320</v>
      </c>
      <c r="C200" s="81" t="s">
        <v>19</v>
      </c>
      <c r="D200" s="56" t="s">
        <v>53</v>
      </c>
      <c r="E200" s="37">
        <v>2.66</v>
      </c>
      <c r="F200" s="37">
        <v>58.96</v>
      </c>
      <c r="G200" s="37">
        <v>1.1000000000000001</v>
      </c>
      <c r="H200" s="37">
        <f t="shared" si="36"/>
        <v>64.856000000000009</v>
      </c>
      <c r="I200" s="38">
        <v>0.75900000000000001</v>
      </c>
      <c r="J200" s="37">
        <f t="shared" si="41"/>
        <v>130.94037264000002</v>
      </c>
      <c r="K200" s="37">
        <v>0.05</v>
      </c>
      <c r="L200" s="37">
        <f t="shared" si="42"/>
        <v>14.388698632000001</v>
      </c>
      <c r="M200" s="93">
        <f t="shared" si="43"/>
        <v>349.8</v>
      </c>
      <c r="N200" s="84"/>
    </row>
    <row r="201" spans="1:14">
      <c r="A201" s="80" t="s">
        <v>215</v>
      </c>
      <c r="B201" s="139" t="s">
        <v>321</v>
      </c>
      <c r="C201" s="81" t="s">
        <v>19</v>
      </c>
      <c r="D201" s="56" t="s">
        <v>53</v>
      </c>
      <c r="E201" s="37">
        <v>1.67</v>
      </c>
      <c r="F201" s="37">
        <v>58.96</v>
      </c>
      <c r="G201" s="37">
        <v>1.1000000000000001</v>
      </c>
      <c r="H201" s="37">
        <f>F201*G201</f>
        <v>64.856000000000009</v>
      </c>
      <c r="I201" s="38">
        <v>0.75900000000000001</v>
      </c>
      <c r="J201" s="37">
        <f>E201*H201*I201</f>
        <v>82.206925680000012</v>
      </c>
      <c r="K201" s="37">
        <v>0.05</v>
      </c>
      <c r="L201" s="37">
        <f>(E201*F201+J201)*K201</f>
        <v>9.0335062840000013</v>
      </c>
      <c r="M201" s="93">
        <f>ROUND(E201*H201+J201+L201,0)*1.1</f>
        <v>220.00000000000003</v>
      </c>
      <c r="N201" s="84"/>
    </row>
    <row r="202" spans="1:14" ht="37.5">
      <c r="A202" s="80" t="s">
        <v>217</v>
      </c>
      <c r="B202" s="139" t="s">
        <v>322</v>
      </c>
      <c r="C202" s="81" t="s">
        <v>19</v>
      </c>
      <c r="D202" s="56" t="s">
        <v>53</v>
      </c>
      <c r="E202" s="37">
        <v>3.21</v>
      </c>
      <c r="F202" s="37">
        <v>58.96</v>
      </c>
      <c r="G202" s="37">
        <v>1.1000000000000001</v>
      </c>
      <c r="H202" s="37">
        <f>F202*G202</f>
        <v>64.856000000000009</v>
      </c>
      <c r="I202" s="38">
        <v>0.75900000000000001</v>
      </c>
      <c r="J202" s="37">
        <f>E202*F202*I202</f>
        <v>143.6495544</v>
      </c>
      <c r="K202" s="37">
        <v>0.05</v>
      </c>
      <c r="L202" s="37">
        <f>(E202*F202+J202)*K202</f>
        <v>16.645557719999999</v>
      </c>
      <c r="M202" s="93">
        <f>ROUND(E202*H202+J202+L202,0)*1.1</f>
        <v>404.8</v>
      </c>
      <c r="N202" s="84"/>
    </row>
    <row r="203" spans="1:14" ht="37.5">
      <c r="A203" s="80" t="s">
        <v>253</v>
      </c>
      <c r="B203" s="139" t="s">
        <v>323</v>
      </c>
      <c r="C203" s="81" t="s">
        <v>19</v>
      </c>
      <c r="D203" s="56" t="s">
        <v>53</v>
      </c>
      <c r="E203" s="37">
        <v>3.81</v>
      </c>
      <c r="F203" s="37">
        <v>58.96</v>
      </c>
      <c r="G203" s="37">
        <v>1.1000000000000001</v>
      </c>
      <c r="H203" s="37">
        <f t="shared" si="36"/>
        <v>64.856000000000009</v>
      </c>
      <c r="I203" s="38">
        <v>0.75900000000000001</v>
      </c>
      <c r="J203" s="37">
        <f t="shared" si="41"/>
        <v>187.54993224000003</v>
      </c>
      <c r="K203" s="37">
        <v>0.05</v>
      </c>
      <c r="L203" s="37">
        <f t="shared" si="42"/>
        <v>20.609376612000005</v>
      </c>
      <c r="M203" s="93">
        <f t="shared" si="43"/>
        <v>500.50000000000006</v>
      </c>
      <c r="N203" s="84"/>
    </row>
    <row r="204" spans="1:14" ht="37.5">
      <c r="A204" s="80" t="s">
        <v>255</v>
      </c>
      <c r="B204" s="139" t="s">
        <v>324</v>
      </c>
      <c r="C204" s="81" t="s">
        <v>19</v>
      </c>
      <c r="D204" s="56" t="s">
        <v>53</v>
      </c>
      <c r="E204" s="37">
        <v>4.26</v>
      </c>
      <c r="F204" s="37">
        <v>58.96</v>
      </c>
      <c r="G204" s="37">
        <v>1.1000000000000001</v>
      </c>
      <c r="H204" s="37">
        <f t="shared" si="36"/>
        <v>64.856000000000009</v>
      </c>
      <c r="I204" s="38">
        <v>0.75900000000000001</v>
      </c>
      <c r="J204" s="37">
        <f t="shared" si="41"/>
        <v>209.70149904000002</v>
      </c>
      <c r="K204" s="37">
        <v>0.05</v>
      </c>
      <c r="L204" s="37">
        <f t="shared" si="42"/>
        <v>23.043554952000001</v>
      </c>
      <c r="M204" s="93">
        <f t="shared" si="43"/>
        <v>559.90000000000009</v>
      </c>
      <c r="N204" s="84"/>
    </row>
    <row r="205" spans="1:14" ht="37.5">
      <c r="A205" s="80" t="s">
        <v>256</v>
      </c>
      <c r="B205" s="139" t="s">
        <v>325</v>
      </c>
      <c r="C205" s="81" t="s">
        <v>19</v>
      </c>
      <c r="D205" s="56" t="s">
        <v>53</v>
      </c>
      <c r="E205" s="37">
        <v>2.2400000000000002</v>
      </c>
      <c r="F205" s="37">
        <v>58.96</v>
      </c>
      <c r="G205" s="37">
        <v>1.1000000000000001</v>
      </c>
      <c r="H205" s="37">
        <f t="shared" si="36"/>
        <v>64.856000000000009</v>
      </c>
      <c r="I205" s="38">
        <v>0.75900000000000001</v>
      </c>
      <c r="J205" s="37">
        <f t="shared" si="41"/>
        <v>110.26557696000003</v>
      </c>
      <c r="K205" s="37">
        <v>0.05</v>
      </c>
      <c r="L205" s="37">
        <f t="shared" si="42"/>
        <v>12.116798848000002</v>
      </c>
      <c r="M205" s="93">
        <f t="shared" si="43"/>
        <v>294.8</v>
      </c>
      <c r="N205" s="84"/>
    </row>
    <row r="206" spans="1:14" ht="37.5">
      <c r="A206" s="80" t="s">
        <v>257</v>
      </c>
      <c r="B206" s="139" t="s">
        <v>326</v>
      </c>
      <c r="C206" s="81" t="s">
        <v>19</v>
      </c>
      <c r="D206" s="56" t="s">
        <v>53</v>
      </c>
      <c r="E206" s="37">
        <v>2.2999999999999998</v>
      </c>
      <c r="F206" s="37">
        <v>58.96</v>
      </c>
      <c r="G206" s="37">
        <v>1.1000000000000001</v>
      </c>
      <c r="H206" s="37">
        <f>F206*G206</f>
        <v>64.856000000000009</v>
      </c>
      <c r="I206" s="38">
        <v>0.75900000000000001</v>
      </c>
      <c r="J206" s="37">
        <f>E206*H206*I206</f>
        <v>113.21911920000001</v>
      </c>
      <c r="K206" s="37">
        <v>0.05</v>
      </c>
      <c r="L206" s="37">
        <f>(E206*F206+J206)*K206</f>
        <v>12.441355960000003</v>
      </c>
      <c r="M206" s="93">
        <f>ROUND(E206*H206+J206+L206,0)*1.1</f>
        <v>302.5</v>
      </c>
      <c r="N206" s="84"/>
    </row>
    <row r="207" spans="1:14">
      <c r="A207" s="80" t="s">
        <v>258</v>
      </c>
      <c r="B207" s="139" t="s">
        <v>327</v>
      </c>
      <c r="C207" s="81" t="s">
        <v>19</v>
      </c>
      <c r="D207" s="56" t="s">
        <v>53</v>
      </c>
      <c r="E207" s="37">
        <v>2.2999999999999998</v>
      </c>
      <c r="F207" s="37">
        <v>58.96</v>
      </c>
      <c r="G207" s="37">
        <v>1.1000000000000001</v>
      </c>
      <c r="H207" s="37">
        <f>F207*G207</f>
        <v>64.856000000000009</v>
      </c>
      <c r="I207" s="38">
        <v>0.75900000000000001</v>
      </c>
      <c r="J207" s="37">
        <f>E207*H207*I207</f>
        <v>113.21911920000001</v>
      </c>
      <c r="K207" s="37">
        <v>0.05</v>
      </c>
      <c r="L207" s="37">
        <f>(E207*F207+J207)*K207</f>
        <v>12.441355960000003</v>
      </c>
      <c r="M207" s="93">
        <f>ROUND(E207*H207+J207+L207,0)*1.1</f>
        <v>302.5</v>
      </c>
      <c r="N207" s="84"/>
    </row>
    <row r="208" spans="1:14">
      <c r="A208" s="80" t="s">
        <v>259</v>
      </c>
      <c r="B208" s="139" t="s">
        <v>328</v>
      </c>
      <c r="C208" s="81" t="s">
        <v>19</v>
      </c>
      <c r="D208" s="56" t="s">
        <v>53</v>
      </c>
      <c r="E208" s="37">
        <v>2.76</v>
      </c>
      <c r="F208" s="37">
        <v>58.96</v>
      </c>
      <c r="G208" s="37">
        <v>1.1000000000000001</v>
      </c>
      <c r="H208" s="37">
        <f>F208*G208</f>
        <v>64.856000000000009</v>
      </c>
      <c r="I208" s="38">
        <v>0.75900000000000001</v>
      </c>
      <c r="J208" s="37">
        <f>E208*H208*I208</f>
        <v>135.86294304</v>
      </c>
      <c r="K208" s="37">
        <v>0.05</v>
      </c>
      <c r="L208" s="37">
        <f>(E208*F208+J208)*K208</f>
        <v>14.929627152000002</v>
      </c>
      <c r="M208" s="93">
        <f>ROUND(E208*H208+J208+L208,0)*1.1</f>
        <v>363.00000000000006</v>
      </c>
      <c r="N208" s="84"/>
    </row>
    <row r="209" spans="1:14">
      <c r="A209" s="80" t="s">
        <v>260</v>
      </c>
      <c r="B209" s="139" t="s">
        <v>329</v>
      </c>
      <c r="C209" s="81" t="s">
        <v>19</v>
      </c>
      <c r="D209" s="56" t="s">
        <v>53</v>
      </c>
      <c r="E209" s="37">
        <v>3.05</v>
      </c>
      <c r="F209" s="37">
        <v>58.96</v>
      </c>
      <c r="G209" s="37">
        <v>1.1000000000000001</v>
      </c>
      <c r="H209" s="37">
        <f>F209*G209</f>
        <v>64.856000000000009</v>
      </c>
      <c r="I209" s="38">
        <v>0.75900000000000001</v>
      </c>
      <c r="J209" s="37">
        <f>E209*H209*I209</f>
        <v>150.13839720000001</v>
      </c>
      <c r="K209" s="37">
        <v>0.05</v>
      </c>
      <c r="L209" s="37">
        <f>(E209*F209+J209)*K209</f>
        <v>16.498319860000002</v>
      </c>
      <c r="M209" s="93">
        <f>ROUND(E209*H209+J209+L209,0)*1.1</f>
        <v>400.40000000000003</v>
      </c>
      <c r="N209" s="84"/>
    </row>
    <row r="210" spans="1:14" ht="37.5">
      <c r="A210" s="80" t="s">
        <v>261</v>
      </c>
      <c r="B210" s="139" t="s">
        <v>330</v>
      </c>
      <c r="C210" s="81" t="s">
        <v>19</v>
      </c>
      <c r="D210" s="56" t="s">
        <v>53</v>
      </c>
      <c r="E210" s="37">
        <v>3.42</v>
      </c>
      <c r="F210" s="37">
        <v>58.96</v>
      </c>
      <c r="G210" s="37">
        <v>1.1000000000000001</v>
      </c>
      <c r="H210" s="37">
        <f t="shared" ref="H210:H211" si="44">F210*G210</f>
        <v>64.856000000000009</v>
      </c>
      <c r="I210" s="38">
        <v>0.75900000000000001</v>
      </c>
      <c r="J210" s="37">
        <f t="shared" ref="J210:J211" si="45">E210*H210*I210</f>
        <v>168.35190768000004</v>
      </c>
      <c r="K210" s="37">
        <v>0.05</v>
      </c>
      <c r="L210" s="37">
        <f t="shared" ref="L210:L211" si="46">(E210*F210+J210)*K210</f>
        <v>18.499755384000004</v>
      </c>
      <c r="M210" s="93">
        <f t="shared" ref="M210:M211" si="47">ROUND(E210*H210+J210+L210,0)*1.1</f>
        <v>449.90000000000003</v>
      </c>
      <c r="N210" s="84"/>
    </row>
    <row r="211" spans="1:14" ht="37.5">
      <c r="A211" s="80" t="s">
        <v>262</v>
      </c>
      <c r="B211" s="139" t="s">
        <v>331</v>
      </c>
      <c r="C211" s="81" t="s">
        <v>19</v>
      </c>
      <c r="D211" s="56" t="s">
        <v>53</v>
      </c>
      <c r="E211" s="37">
        <v>3.88</v>
      </c>
      <c r="F211" s="37">
        <v>58.96</v>
      </c>
      <c r="G211" s="37">
        <v>1.1000000000000001</v>
      </c>
      <c r="H211" s="37">
        <f t="shared" si="44"/>
        <v>64.856000000000009</v>
      </c>
      <c r="I211" s="38">
        <v>0.75900000000000001</v>
      </c>
      <c r="J211" s="37">
        <f t="shared" si="45"/>
        <v>190.99573152000002</v>
      </c>
      <c r="K211" s="37">
        <v>0.05</v>
      </c>
      <c r="L211" s="37">
        <f t="shared" si="46"/>
        <v>20.988026576000003</v>
      </c>
      <c r="M211" s="93">
        <f t="shared" si="47"/>
        <v>510.40000000000003</v>
      </c>
      <c r="N211" s="84"/>
    </row>
    <row r="212" spans="1:14">
      <c r="A212" s="80" t="s">
        <v>263</v>
      </c>
      <c r="B212" s="139" t="s">
        <v>332</v>
      </c>
      <c r="C212" s="81" t="s">
        <v>19</v>
      </c>
      <c r="D212" s="56" t="s">
        <v>53</v>
      </c>
      <c r="E212" s="37">
        <v>0.28000000000000003</v>
      </c>
      <c r="F212" s="37">
        <v>58.96</v>
      </c>
      <c r="G212" s="37">
        <v>1.1000000000000001</v>
      </c>
      <c r="H212" s="37">
        <f>F212*G212</f>
        <v>64.856000000000009</v>
      </c>
      <c r="I212" s="38">
        <v>0.75900000000000001</v>
      </c>
      <c r="J212" s="37">
        <f>E212*H212*I212</f>
        <v>13.783197120000004</v>
      </c>
      <c r="K212" s="37">
        <v>0.05</v>
      </c>
      <c r="L212" s="37">
        <f>(E212*F212+J212)*K212</f>
        <v>1.5145998560000002</v>
      </c>
      <c r="M212" s="93">
        <f>ROUND(E212*H212+J212+L212,0)*1.1</f>
        <v>36.300000000000004</v>
      </c>
      <c r="N212" s="84"/>
    </row>
    <row r="213" spans="1:14">
      <c r="A213" s="80" t="s">
        <v>264</v>
      </c>
      <c r="B213" s="139" t="s">
        <v>333</v>
      </c>
      <c r="C213" s="81" t="s">
        <v>19</v>
      </c>
      <c r="D213" s="56" t="s">
        <v>53</v>
      </c>
      <c r="E213" s="37">
        <v>4.59</v>
      </c>
      <c r="F213" s="37">
        <v>58.96</v>
      </c>
      <c r="G213" s="37">
        <v>1.1000000000000001</v>
      </c>
      <c r="H213" s="37">
        <f>F213*G213</f>
        <v>64.856000000000009</v>
      </c>
      <c r="I213" s="38">
        <v>0.75900000000000001</v>
      </c>
      <c r="J213" s="37">
        <f>E213*H213*I213</f>
        <v>225.94598136000002</v>
      </c>
      <c r="K213" s="37">
        <v>0.05</v>
      </c>
      <c r="L213" s="37">
        <f>(E213*F213+J213)*K213</f>
        <v>24.828619068000002</v>
      </c>
      <c r="M213" s="93">
        <f>ROUND(E213*H213+J213+L213,0)*1.1</f>
        <v>602.80000000000007</v>
      </c>
      <c r="N213" s="84"/>
    </row>
    <row r="214" spans="1:14">
      <c r="A214" s="80" t="s">
        <v>265</v>
      </c>
      <c r="B214" s="139" t="s">
        <v>334</v>
      </c>
      <c r="C214" s="81" t="s">
        <v>19</v>
      </c>
      <c r="D214" s="56" t="s">
        <v>53</v>
      </c>
      <c r="E214" s="37">
        <v>3.81</v>
      </c>
      <c r="F214" s="37">
        <v>58.96</v>
      </c>
      <c r="G214" s="37">
        <v>1.1000000000000001</v>
      </c>
      <c r="H214" s="37">
        <f>F214*G214</f>
        <v>64.856000000000009</v>
      </c>
      <c r="I214" s="38">
        <v>0.75900000000000001</v>
      </c>
      <c r="J214" s="37">
        <f>E214*H214*I214</f>
        <v>187.54993224000003</v>
      </c>
      <c r="K214" s="37">
        <v>0.05</v>
      </c>
      <c r="L214" s="37">
        <f>(E214*F214+J214)*K214</f>
        <v>20.609376612000005</v>
      </c>
      <c r="M214" s="93">
        <f>ROUND(E214*H214+J214+L214,0)*1.1</f>
        <v>500.50000000000006</v>
      </c>
      <c r="N214" s="84"/>
    </row>
    <row r="215" spans="1:14" ht="56.25">
      <c r="A215" s="80" t="s">
        <v>266</v>
      </c>
      <c r="B215" s="139" t="s">
        <v>335</v>
      </c>
      <c r="C215" s="81" t="s">
        <v>59</v>
      </c>
      <c r="D215" s="56" t="s">
        <v>53</v>
      </c>
      <c r="E215" s="37">
        <v>1.52</v>
      </c>
      <c r="F215" s="37">
        <v>58.96</v>
      </c>
      <c r="G215" s="37">
        <v>1.1000000000000001</v>
      </c>
      <c r="H215" s="37">
        <f t="shared" ref="H215:H216" si="48">F215*G215</f>
        <v>64.856000000000009</v>
      </c>
      <c r="I215" s="38">
        <v>0.75900000000000001</v>
      </c>
      <c r="J215" s="37">
        <f t="shared" ref="J215:J216" si="49">E215*H215*I215</f>
        <v>74.823070080000008</v>
      </c>
      <c r="K215" s="37">
        <v>0.05</v>
      </c>
      <c r="L215" s="37">
        <f t="shared" ref="L215:L216" si="50">(E215*F215+J215)*K215</f>
        <v>8.2221135040000011</v>
      </c>
      <c r="M215" s="93">
        <f t="shared" ref="M215:M216" si="51">ROUND(E215*H215+J215+L215,0)*1.1</f>
        <v>200.20000000000002</v>
      </c>
      <c r="N215" s="84"/>
    </row>
    <row r="216" spans="1:14" ht="56.25">
      <c r="A216" s="80" t="s">
        <v>267</v>
      </c>
      <c r="B216" s="139" t="s">
        <v>336</v>
      </c>
      <c r="C216" s="81" t="s">
        <v>59</v>
      </c>
      <c r="D216" s="56" t="s">
        <v>53</v>
      </c>
      <c r="E216" s="37">
        <v>1.6</v>
      </c>
      <c r="F216" s="37">
        <v>58.96</v>
      </c>
      <c r="G216" s="37">
        <v>1.1000000000000001</v>
      </c>
      <c r="H216" s="37">
        <f t="shared" si="48"/>
        <v>64.856000000000009</v>
      </c>
      <c r="I216" s="38">
        <v>0.75900000000000001</v>
      </c>
      <c r="J216" s="37">
        <f t="shared" si="49"/>
        <v>78.761126400000023</v>
      </c>
      <c r="K216" s="37">
        <v>0.05</v>
      </c>
      <c r="L216" s="37">
        <f t="shared" si="50"/>
        <v>8.6548563200000022</v>
      </c>
      <c r="M216" s="93">
        <f t="shared" si="51"/>
        <v>210.10000000000002</v>
      </c>
      <c r="N216" s="84"/>
    </row>
    <row r="217" spans="1:14">
      <c r="A217" s="80" t="s">
        <v>268</v>
      </c>
      <c r="B217" s="139" t="s">
        <v>337</v>
      </c>
      <c r="C217" s="81" t="s">
        <v>19</v>
      </c>
      <c r="D217" s="56" t="s">
        <v>53</v>
      </c>
      <c r="E217" s="37">
        <v>13.77</v>
      </c>
      <c r="F217" s="37">
        <v>58.96</v>
      </c>
      <c r="G217" s="37">
        <v>1.1000000000000001</v>
      </c>
      <c r="H217" s="37">
        <f>F217*G217</f>
        <v>64.856000000000009</v>
      </c>
      <c r="I217" s="38">
        <v>0.75900000000000001</v>
      </c>
      <c r="J217" s="37">
        <f>E217*H217*I217</f>
        <v>677.83794408000006</v>
      </c>
      <c r="K217" s="37">
        <v>0.05</v>
      </c>
      <c r="L217" s="37">
        <f>(E217*F217+J217)*K217</f>
        <v>74.485857203999998</v>
      </c>
      <c r="M217" s="93">
        <f>ROUND(E217*H217+J217+L217,0)*1.1</f>
        <v>1809.5000000000002</v>
      </c>
      <c r="N217" s="84"/>
    </row>
    <row r="218" spans="1:14">
      <c r="A218" s="80" t="s">
        <v>269</v>
      </c>
      <c r="B218" s="139" t="s">
        <v>338</v>
      </c>
      <c r="C218" s="81" t="s">
        <v>19</v>
      </c>
      <c r="D218" s="56" t="s">
        <v>53</v>
      </c>
      <c r="E218" s="37">
        <v>2.76</v>
      </c>
      <c r="F218" s="37">
        <v>58.96</v>
      </c>
      <c r="G218" s="37">
        <v>1.1000000000000001</v>
      </c>
      <c r="H218" s="37">
        <f>F218*G218</f>
        <v>64.856000000000009</v>
      </c>
      <c r="I218" s="38">
        <v>0.75900000000000001</v>
      </c>
      <c r="J218" s="37">
        <f>E218*H218*I218</f>
        <v>135.86294304</v>
      </c>
      <c r="K218" s="37">
        <v>0.05</v>
      </c>
      <c r="L218" s="37">
        <f>(E218*F218+J218)*K218</f>
        <v>14.929627152000002</v>
      </c>
      <c r="M218" s="93">
        <f>ROUND(E218*H218+J218+L218,0)*1.1</f>
        <v>363.00000000000006</v>
      </c>
      <c r="N218" s="84"/>
    </row>
    <row r="219" spans="1:14">
      <c r="A219" s="80" t="s">
        <v>270</v>
      </c>
      <c r="B219" s="139" t="s">
        <v>339</v>
      </c>
      <c r="C219" s="81" t="s">
        <v>19</v>
      </c>
      <c r="D219" s="56" t="s">
        <v>53</v>
      </c>
      <c r="E219" s="37">
        <v>5.51</v>
      </c>
      <c r="F219" s="37">
        <v>58.96</v>
      </c>
      <c r="G219" s="37">
        <v>1.1000000000000001</v>
      </c>
      <c r="H219" s="37">
        <f>F219*G219</f>
        <v>64.856000000000009</v>
      </c>
      <c r="I219" s="38">
        <v>0.75900000000000001</v>
      </c>
      <c r="J219" s="37">
        <f>E219*H219*I219</f>
        <v>271.23362904000004</v>
      </c>
      <c r="K219" s="37">
        <v>0.05</v>
      </c>
      <c r="L219" s="37">
        <f>(E219*F219+J219)*K219</f>
        <v>29.805161452000007</v>
      </c>
      <c r="M219" s="93">
        <f>ROUND(E219*H219+J219+L219,0)*1.1</f>
        <v>723.80000000000007</v>
      </c>
      <c r="N219" s="84"/>
    </row>
    <row r="220" spans="1:14">
      <c r="A220" s="80" t="s">
        <v>340</v>
      </c>
      <c r="B220" s="139" t="s">
        <v>341</v>
      </c>
      <c r="C220" s="81" t="s">
        <v>19</v>
      </c>
      <c r="D220" s="56" t="s">
        <v>53</v>
      </c>
      <c r="E220" s="37">
        <v>0.92</v>
      </c>
      <c r="F220" s="37">
        <v>58.96</v>
      </c>
      <c r="G220" s="37">
        <v>1.1000000000000001</v>
      </c>
      <c r="H220" s="37">
        <f>F220*G220</f>
        <v>64.856000000000009</v>
      </c>
      <c r="I220" s="38">
        <v>0.75900000000000001</v>
      </c>
      <c r="J220" s="37">
        <f>E220*H220*I220</f>
        <v>45.287647680000006</v>
      </c>
      <c r="K220" s="37">
        <v>0.05</v>
      </c>
      <c r="L220" s="37">
        <f t="shared" ref="L220" si="52">(E220*F220+J220)*K220</f>
        <v>4.9765423840000009</v>
      </c>
      <c r="M220" s="93">
        <f>ROUND(E220*H220+J220+L220,0)*1.1</f>
        <v>121.00000000000001</v>
      </c>
      <c r="N220" s="84"/>
    </row>
    <row r="221" spans="1:14" ht="37.5">
      <c r="A221" s="185" t="s">
        <v>342</v>
      </c>
      <c r="B221" s="152" t="s">
        <v>343</v>
      </c>
      <c r="C221" s="114"/>
      <c r="D221" s="38"/>
      <c r="E221" s="60"/>
      <c r="F221" s="60"/>
      <c r="G221" s="60"/>
      <c r="H221" s="60"/>
      <c r="I221" s="60"/>
      <c r="J221" s="60"/>
      <c r="K221" s="60"/>
      <c r="L221" s="60"/>
      <c r="M221" s="82"/>
      <c r="N221" s="84"/>
    </row>
    <row r="222" spans="1:14">
      <c r="A222" s="186"/>
      <c r="B222" s="152" t="s">
        <v>344</v>
      </c>
      <c r="C222" s="81" t="s">
        <v>59</v>
      </c>
      <c r="D222" s="56" t="s">
        <v>53</v>
      </c>
      <c r="E222" s="37">
        <v>1.6</v>
      </c>
      <c r="F222" s="37">
        <v>58.96</v>
      </c>
      <c r="G222" s="37">
        <v>1.1000000000000001</v>
      </c>
      <c r="H222" s="37">
        <f t="shared" ref="H222:H225" si="53">F222*G222</f>
        <v>64.856000000000009</v>
      </c>
      <c r="I222" s="38">
        <v>0.75900000000000001</v>
      </c>
      <c r="J222" s="37">
        <f t="shared" ref="J222:J225" si="54">E222*H222*I222</f>
        <v>78.761126400000023</v>
      </c>
      <c r="K222" s="37">
        <v>0.05</v>
      </c>
      <c r="L222" s="37">
        <f t="shared" ref="L222:L225" si="55">(E222*F222+J222)*K222</f>
        <v>8.6548563200000022</v>
      </c>
      <c r="M222" s="82">
        <f t="shared" ref="M222:M225" si="56">ROUND(E222*H222+J222+L222,0)*1.1</f>
        <v>210.10000000000002</v>
      </c>
      <c r="N222" s="84"/>
    </row>
    <row r="223" spans="1:14">
      <c r="A223" s="186"/>
      <c r="B223" s="139" t="s">
        <v>345</v>
      </c>
      <c r="C223" s="81" t="s">
        <v>59</v>
      </c>
      <c r="D223" s="56" t="s">
        <v>53</v>
      </c>
      <c r="E223" s="37">
        <v>2.21</v>
      </c>
      <c r="F223" s="37">
        <v>58.96</v>
      </c>
      <c r="G223" s="37">
        <v>1.1000000000000001</v>
      </c>
      <c r="H223" s="37">
        <f t="shared" si="53"/>
        <v>64.856000000000009</v>
      </c>
      <c r="I223" s="38">
        <v>0.75900000000000001</v>
      </c>
      <c r="J223" s="37">
        <f t="shared" si="54"/>
        <v>108.78880584000002</v>
      </c>
      <c r="K223" s="37">
        <v>0.05</v>
      </c>
      <c r="L223" s="37">
        <f t="shared" si="55"/>
        <v>11.954520292000002</v>
      </c>
      <c r="M223" s="82">
        <f t="shared" si="56"/>
        <v>290.40000000000003</v>
      </c>
      <c r="N223" s="84"/>
    </row>
    <row r="224" spans="1:14">
      <c r="A224" s="186"/>
      <c r="B224" s="139" t="s">
        <v>346</v>
      </c>
      <c r="C224" s="81" t="s">
        <v>59</v>
      </c>
      <c r="D224" s="56" t="s">
        <v>53</v>
      </c>
      <c r="E224" s="37">
        <v>2.36</v>
      </c>
      <c r="F224" s="37">
        <v>58.96</v>
      </c>
      <c r="G224" s="37">
        <v>1.1000000000000001</v>
      </c>
      <c r="H224" s="37">
        <f t="shared" si="53"/>
        <v>64.856000000000009</v>
      </c>
      <c r="I224" s="38">
        <v>0.75900000000000001</v>
      </c>
      <c r="J224" s="37">
        <f t="shared" si="54"/>
        <v>116.17266144000001</v>
      </c>
      <c r="K224" s="37">
        <v>0.05</v>
      </c>
      <c r="L224" s="37">
        <f t="shared" si="55"/>
        <v>12.765913072000002</v>
      </c>
      <c r="M224" s="82">
        <f t="shared" si="56"/>
        <v>310.20000000000005</v>
      </c>
      <c r="N224" s="84"/>
    </row>
    <row r="225" spans="1:14">
      <c r="A225" s="187"/>
      <c r="B225" s="139" t="s">
        <v>347</v>
      </c>
      <c r="C225" s="81" t="s">
        <v>59</v>
      </c>
      <c r="D225" s="56" t="s">
        <v>53</v>
      </c>
      <c r="E225" s="37">
        <v>2.76</v>
      </c>
      <c r="F225" s="37">
        <v>58.96</v>
      </c>
      <c r="G225" s="37">
        <v>1.1000000000000001</v>
      </c>
      <c r="H225" s="37">
        <f t="shared" si="53"/>
        <v>64.856000000000009</v>
      </c>
      <c r="I225" s="38">
        <v>0.75900000000000001</v>
      </c>
      <c r="J225" s="37">
        <f t="shared" si="54"/>
        <v>135.86294304</v>
      </c>
      <c r="K225" s="37">
        <v>0.05</v>
      </c>
      <c r="L225" s="37">
        <f t="shared" si="55"/>
        <v>14.929627152000002</v>
      </c>
      <c r="M225" s="82">
        <f t="shared" si="56"/>
        <v>363.00000000000006</v>
      </c>
      <c r="N225" s="84"/>
    </row>
    <row r="226" spans="1:14" ht="75">
      <c r="A226" s="185" t="s">
        <v>348</v>
      </c>
      <c r="B226" s="139" t="s">
        <v>349</v>
      </c>
      <c r="C226" s="81"/>
      <c r="D226" s="61"/>
      <c r="E226" s="62"/>
      <c r="F226" s="62"/>
      <c r="G226" s="62"/>
      <c r="H226" s="62"/>
      <c r="I226" s="62"/>
      <c r="J226" s="62"/>
      <c r="K226" s="62"/>
      <c r="L226" s="62"/>
      <c r="M226" s="115"/>
      <c r="N226" s="84"/>
    </row>
    <row r="227" spans="1:14">
      <c r="A227" s="186"/>
      <c r="B227" s="153" t="s">
        <v>344</v>
      </c>
      <c r="C227" s="116" t="s">
        <v>59</v>
      </c>
      <c r="D227" s="56" t="s">
        <v>53</v>
      </c>
      <c r="E227" s="37">
        <v>1.98</v>
      </c>
      <c r="F227" s="37">
        <v>58.96</v>
      </c>
      <c r="G227" s="37">
        <v>1.1000000000000001</v>
      </c>
      <c r="H227" s="37">
        <f>F227*G227</f>
        <v>64.856000000000009</v>
      </c>
      <c r="I227" s="38">
        <v>0.75900000000000001</v>
      </c>
      <c r="J227" s="37">
        <f>E227*H227*I227</f>
        <v>97.466893920000004</v>
      </c>
      <c r="K227" s="37">
        <v>0.05</v>
      </c>
      <c r="L227" s="37">
        <f>(E227*F227+J227)*K227</f>
        <v>10.710384696</v>
      </c>
      <c r="M227" s="82">
        <f>ROUND(E227*H227+J227+L227,0)*1.1</f>
        <v>260.70000000000005</v>
      </c>
      <c r="N227" s="84"/>
    </row>
    <row r="228" spans="1:14">
      <c r="A228" s="186"/>
      <c r="B228" s="139" t="s">
        <v>345</v>
      </c>
      <c r="C228" s="116" t="s">
        <v>59</v>
      </c>
      <c r="D228" s="56" t="s">
        <v>53</v>
      </c>
      <c r="E228" s="37">
        <v>2.36</v>
      </c>
      <c r="F228" s="37">
        <v>58.96</v>
      </c>
      <c r="G228" s="37">
        <v>1.1000000000000001</v>
      </c>
      <c r="H228" s="37">
        <f t="shared" ref="H228:H230" si="57">F228*G228</f>
        <v>64.856000000000009</v>
      </c>
      <c r="I228" s="38">
        <v>0.75900000000000001</v>
      </c>
      <c r="J228" s="37">
        <f t="shared" ref="J228:J230" si="58">E228*H228*I228</f>
        <v>116.17266144000001</v>
      </c>
      <c r="K228" s="37">
        <v>0.05</v>
      </c>
      <c r="L228" s="37">
        <f t="shared" ref="L228:L230" si="59">(E228*F228+J228)*K228</f>
        <v>12.765913072000002</v>
      </c>
      <c r="M228" s="82">
        <f t="shared" ref="M228:M230" si="60">ROUND(E228*H228+J228+L228,0)*1.1</f>
        <v>310.20000000000005</v>
      </c>
      <c r="N228" s="84"/>
    </row>
    <row r="229" spans="1:14">
      <c r="A229" s="186"/>
      <c r="B229" s="139" t="s">
        <v>346</v>
      </c>
      <c r="C229" s="116" t="s">
        <v>59</v>
      </c>
      <c r="D229" s="56" t="s">
        <v>53</v>
      </c>
      <c r="E229" s="37">
        <v>2.81</v>
      </c>
      <c r="F229" s="37">
        <v>58.96</v>
      </c>
      <c r="G229" s="37">
        <v>1.1000000000000001</v>
      </c>
      <c r="H229" s="37">
        <f t="shared" si="57"/>
        <v>64.856000000000009</v>
      </c>
      <c r="I229" s="38">
        <v>0.75900000000000001</v>
      </c>
      <c r="J229" s="37">
        <f t="shared" si="58"/>
        <v>138.32422824000002</v>
      </c>
      <c r="K229" s="37">
        <v>0.05</v>
      </c>
      <c r="L229" s="37">
        <f t="shared" si="59"/>
        <v>15.200091412000001</v>
      </c>
      <c r="M229" s="82">
        <f t="shared" si="60"/>
        <v>369.6</v>
      </c>
      <c r="N229" s="84"/>
    </row>
    <row r="230" spans="1:14">
      <c r="A230" s="187"/>
      <c r="B230" s="139" t="s">
        <v>347</v>
      </c>
      <c r="C230" s="116" t="s">
        <v>59</v>
      </c>
      <c r="D230" s="56" t="s">
        <v>53</v>
      </c>
      <c r="E230" s="37">
        <v>2.89</v>
      </c>
      <c r="F230" s="37">
        <v>58.96</v>
      </c>
      <c r="G230" s="37">
        <v>1.1000000000000001</v>
      </c>
      <c r="H230" s="37">
        <f t="shared" si="57"/>
        <v>64.856000000000009</v>
      </c>
      <c r="I230" s="38">
        <v>0.75900000000000001</v>
      </c>
      <c r="J230" s="37">
        <f t="shared" si="58"/>
        <v>142.26228456000001</v>
      </c>
      <c r="K230" s="37">
        <v>0.05</v>
      </c>
      <c r="L230" s="37">
        <f t="shared" si="59"/>
        <v>15.632834228000002</v>
      </c>
      <c r="M230" s="82">
        <f t="shared" si="60"/>
        <v>379.50000000000006</v>
      </c>
      <c r="N230" s="84"/>
    </row>
    <row r="231" spans="1:14" ht="75">
      <c r="A231" s="185" t="s">
        <v>348</v>
      </c>
      <c r="B231" s="139" t="s">
        <v>349</v>
      </c>
      <c r="C231" s="81"/>
      <c r="D231" s="61"/>
      <c r="E231" s="62"/>
      <c r="F231" s="62"/>
      <c r="G231" s="62"/>
      <c r="H231" s="62"/>
      <c r="I231" s="62"/>
      <c r="J231" s="62"/>
      <c r="K231" s="62"/>
      <c r="L231" s="62"/>
      <c r="M231" s="115"/>
      <c r="N231" s="84"/>
    </row>
    <row r="232" spans="1:14">
      <c r="A232" s="186"/>
      <c r="B232" s="153" t="s">
        <v>344</v>
      </c>
      <c r="C232" s="116" t="s">
        <v>59</v>
      </c>
      <c r="D232" s="56" t="s">
        <v>53</v>
      </c>
      <c r="E232" s="37">
        <v>1.84</v>
      </c>
      <c r="F232" s="37">
        <v>58.96</v>
      </c>
      <c r="G232" s="37">
        <v>1.1000000000000001</v>
      </c>
      <c r="H232" s="37">
        <f>F232*G232</f>
        <v>64.856000000000009</v>
      </c>
      <c r="I232" s="38">
        <v>0.75900000000000001</v>
      </c>
      <c r="J232" s="37">
        <f>E232*H232*I232</f>
        <v>90.575295360000013</v>
      </c>
      <c r="K232" s="37">
        <v>0.05</v>
      </c>
      <c r="L232" s="37">
        <f>(E232*F232+J232)*K232</f>
        <v>9.9530847680000019</v>
      </c>
      <c r="M232" s="82">
        <f>ROUND(E232*H232+J232+L232,0)*1.1</f>
        <v>242.00000000000003</v>
      </c>
      <c r="N232" s="84"/>
    </row>
    <row r="233" spans="1:14">
      <c r="A233" s="186"/>
      <c r="B233" s="139" t="s">
        <v>345</v>
      </c>
      <c r="C233" s="116" t="s">
        <v>59</v>
      </c>
      <c r="D233" s="56" t="s">
        <v>53</v>
      </c>
      <c r="E233" s="37">
        <v>1.98</v>
      </c>
      <c r="F233" s="37">
        <v>58.96</v>
      </c>
      <c r="G233" s="37">
        <v>1.1000000000000001</v>
      </c>
      <c r="H233" s="37">
        <f t="shared" ref="H233:H235" si="61">F233*G233</f>
        <v>64.856000000000009</v>
      </c>
      <c r="I233" s="38">
        <v>0.75900000000000001</v>
      </c>
      <c r="J233" s="37">
        <f t="shared" ref="J233:J235" si="62">E233*H233*I233</f>
        <v>97.466893920000004</v>
      </c>
      <c r="K233" s="37">
        <v>0.05</v>
      </c>
      <c r="L233" s="37">
        <f t="shared" ref="L233:L235" si="63">(E233*F233+J233)*K233</f>
        <v>10.710384696</v>
      </c>
      <c r="M233" s="82">
        <f t="shared" ref="M233:M235" si="64">ROUND(E233*H233+J233+L233,0)*1.1</f>
        <v>260.70000000000005</v>
      </c>
      <c r="N233" s="84"/>
    </row>
    <row r="234" spans="1:14">
      <c r="A234" s="186"/>
      <c r="B234" s="139" t="s">
        <v>346</v>
      </c>
      <c r="C234" s="116" t="s">
        <v>59</v>
      </c>
      <c r="D234" s="56" t="s">
        <v>53</v>
      </c>
      <c r="E234" s="37">
        <v>2.36</v>
      </c>
      <c r="F234" s="37">
        <v>58.96</v>
      </c>
      <c r="G234" s="37">
        <v>1.1000000000000001</v>
      </c>
      <c r="H234" s="37">
        <f t="shared" si="61"/>
        <v>64.856000000000009</v>
      </c>
      <c r="I234" s="38">
        <v>0.75900000000000001</v>
      </c>
      <c r="J234" s="37">
        <f t="shared" si="62"/>
        <v>116.17266144000001</v>
      </c>
      <c r="K234" s="37">
        <v>0.05</v>
      </c>
      <c r="L234" s="37">
        <f t="shared" si="63"/>
        <v>12.765913072000002</v>
      </c>
      <c r="M234" s="82">
        <f t="shared" si="64"/>
        <v>310.20000000000005</v>
      </c>
      <c r="N234" s="84"/>
    </row>
    <row r="235" spans="1:14">
      <c r="A235" s="187"/>
      <c r="B235" s="139" t="s">
        <v>347</v>
      </c>
      <c r="C235" s="116" t="s">
        <v>59</v>
      </c>
      <c r="D235" s="56" t="s">
        <v>53</v>
      </c>
      <c r="E235" s="37">
        <v>2.89</v>
      </c>
      <c r="F235" s="37">
        <v>58.96</v>
      </c>
      <c r="G235" s="37">
        <v>1.1000000000000001</v>
      </c>
      <c r="H235" s="37">
        <f t="shared" si="61"/>
        <v>64.856000000000009</v>
      </c>
      <c r="I235" s="38">
        <v>0.75900000000000001</v>
      </c>
      <c r="J235" s="37">
        <f t="shared" si="62"/>
        <v>142.26228456000001</v>
      </c>
      <c r="K235" s="37">
        <v>0.05</v>
      </c>
      <c r="L235" s="37">
        <f t="shared" si="63"/>
        <v>15.632834228000002</v>
      </c>
      <c r="M235" s="82">
        <f t="shared" si="64"/>
        <v>379.50000000000006</v>
      </c>
      <c r="N235" s="84"/>
    </row>
    <row r="236" spans="1:14" ht="56.25">
      <c r="A236" s="80" t="s">
        <v>350</v>
      </c>
      <c r="B236" s="154" t="s">
        <v>351</v>
      </c>
      <c r="C236" s="117" t="s">
        <v>57</v>
      </c>
      <c r="D236" s="56" t="s">
        <v>53</v>
      </c>
      <c r="E236" s="37">
        <v>2.2999999999999998</v>
      </c>
      <c r="F236" s="37">
        <v>58.96</v>
      </c>
      <c r="G236" s="37">
        <v>1.1000000000000001</v>
      </c>
      <c r="H236" s="37">
        <f>F236*G236</f>
        <v>64.856000000000009</v>
      </c>
      <c r="I236" s="38">
        <v>0.75900000000000001</v>
      </c>
      <c r="J236" s="37">
        <f>E236*H236*I236</f>
        <v>113.21911920000001</v>
      </c>
      <c r="K236" s="37">
        <v>0.05</v>
      </c>
      <c r="L236" s="37">
        <f>(E236*F236+J236)*K236</f>
        <v>12.441355960000003</v>
      </c>
      <c r="M236" s="93">
        <f>ROUND(E236*H236+J236+L236,0)*1.1</f>
        <v>302.5</v>
      </c>
      <c r="N236" s="84"/>
    </row>
    <row r="237" spans="1:14" ht="37.5">
      <c r="A237" s="80" t="s">
        <v>352</v>
      </c>
      <c r="B237" s="139" t="s">
        <v>353</v>
      </c>
      <c r="C237" s="117" t="s">
        <v>57</v>
      </c>
      <c r="D237" s="56" t="s">
        <v>53</v>
      </c>
      <c r="E237" s="37">
        <v>3.42</v>
      </c>
      <c r="F237" s="37">
        <v>58.96</v>
      </c>
      <c r="G237" s="37">
        <v>1.1000000000000001</v>
      </c>
      <c r="H237" s="37">
        <f>F237*G237</f>
        <v>64.856000000000009</v>
      </c>
      <c r="I237" s="38">
        <v>0.75900000000000001</v>
      </c>
      <c r="J237" s="37">
        <f>E237*H237*I237</f>
        <v>168.35190768000004</v>
      </c>
      <c r="K237" s="37">
        <v>0.05</v>
      </c>
      <c r="L237" s="37">
        <f>(E237*F237+J237)*K237</f>
        <v>18.499755384000004</v>
      </c>
      <c r="M237" s="93">
        <f>ROUND(E237*H237+J237+L237,0)*1.1</f>
        <v>449.90000000000003</v>
      </c>
      <c r="N237" s="84"/>
    </row>
    <row r="238" spans="1:14" ht="56.25">
      <c r="A238" s="80" t="s">
        <v>354</v>
      </c>
      <c r="B238" s="139" t="s">
        <v>355</v>
      </c>
      <c r="C238" s="117" t="s">
        <v>57</v>
      </c>
      <c r="D238" s="56" t="s">
        <v>53</v>
      </c>
      <c r="E238" s="37">
        <v>4.5599999999999996</v>
      </c>
      <c r="F238" s="37">
        <v>58.96</v>
      </c>
      <c r="G238" s="37">
        <v>1.1000000000000001</v>
      </c>
      <c r="H238" s="37">
        <f>F238*G238</f>
        <v>64.856000000000009</v>
      </c>
      <c r="I238" s="38">
        <v>0.75900000000000001</v>
      </c>
      <c r="J238" s="37">
        <f>E238*H238*I238</f>
        <v>224.46921024</v>
      </c>
      <c r="K238" s="37">
        <v>0.05</v>
      </c>
      <c r="L238" s="37">
        <f>(E238*F238+J238)*K238</f>
        <v>24.666340512000001</v>
      </c>
      <c r="M238" s="93">
        <f>ROUND(E238*H238+J238+L238,0)*1.1</f>
        <v>599.5</v>
      </c>
      <c r="N238" s="84"/>
    </row>
    <row r="239" spans="1:14">
      <c r="A239" s="80" t="s">
        <v>356</v>
      </c>
      <c r="B239" s="154" t="s">
        <v>131</v>
      </c>
      <c r="C239" s="117" t="s">
        <v>57</v>
      </c>
      <c r="D239" s="56" t="s">
        <v>53</v>
      </c>
      <c r="E239" s="37">
        <v>1.84</v>
      </c>
      <c r="F239" s="37">
        <v>58.96</v>
      </c>
      <c r="G239" s="37">
        <v>1.1000000000000001</v>
      </c>
      <c r="H239" s="37">
        <f t="shared" ref="H239:H248" si="65">F239*G239</f>
        <v>64.856000000000009</v>
      </c>
      <c r="I239" s="38">
        <v>0.75900000000000001</v>
      </c>
      <c r="J239" s="37">
        <f t="shared" ref="J239:J248" si="66">E239*H239*I239</f>
        <v>90.575295360000013</v>
      </c>
      <c r="K239" s="37">
        <v>0.05</v>
      </c>
      <c r="L239" s="37">
        <f t="shared" ref="L239:L248" si="67">(E239*F239+J239)*K239</f>
        <v>9.9530847680000019</v>
      </c>
      <c r="M239" s="93">
        <f t="shared" ref="M239:M248" si="68">ROUND(E239*H239+J239+L239,0)*1.1</f>
        <v>242.00000000000003</v>
      </c>
      <c r="N239" s="84"/>
    </row>
    <row r="240" spans="1:14" ht="56.25">
      <c r="A240" s="80" t="s">
        <v>357</v>
      </c>
      <c r="B240" s="141" t="s">
        <v>358</v>
      </c>
      <c r="C240" s="116" t="s">
        <v>359</v>
      </c>
      <c r="D240" s="56" t="s">
        <v>53</v>
      </c>
      <c r="E240" s="37">
        <v>0.54</v>
      </c>
      <c r="F240" s="37">
        <v>58.96</v>
      </c>
      <c r="G240" s="37">
        <v>1.1000000000000001</v>
      </c>
      <c r="H240" s="37">
        <f t="shared" si="65"/>
        <v>64.856000000000009</v>
      </c>
      <c r="I240" s="38">
        <v>0.75900000000000001</v>
      </c>
      <c r="J240" s="37">
        <f t="shared" si="66"/>
        <v>26.581880160000004</v>
      </c>
      <c r="K240" s="37">
        <v>0.05</v>
      </c>
      <c r="L240" s="37">
        <f t="shared" si="67"/>
        <v>2.9210140080000002</v>
      </c>
      <c r="M240" s="93">
        <f t="shared" si="68"/>
        <v>71.5</v>
      </c>
      <c r="N240" s="192" t="s">
        <v>360</v>
      </c>
    </row>
    <row r="241" spans="1:14" ht="37.5">
      <c r="A241" s="80" t="s">
        <v>361</v>
      </c>
      <c r="B241" s="139" t="s">
        <v>362</v>
      </c>
      <c r="C241" s="116" t="s">
        <v>19</v>
      </c>
      <c r="D241" s="56" t="s">
        <v>53</v>
      </c>
      <c r="E241" s="37">
        <v>3.05</v>
      </c>
      <c r="F241" s="37">
        <v>58.96</v>
      </c>
      <c r="G241" s="37">
        <v>1.1000000000000001</v>
      </c>
      <c r="H241" s="37">
        <f t="shared" si="65"/>
        <v>64.856000000000009</v>
      </c>
      <c r="I241" s="38">
        <v>0.75900000000000001</v>
      </c>
      <c r="J241" s="37">
        <f t="shared" si="66"/>
        <v>150.13839720000001</v>
      </c>
      <c r="K241" s="37">
        <v>0.05</v>
      </c>
      <c r="L241" s="37">
        <f t="shared" si="67"/>
        <v>16.498319860000002</v>
      </c>
      <c r="M241" s="93">
        <f t="shared" si="68"/>
        <v>400.40000000000003</v>
      </c>
      <c r="N241" s="192"/>
    </row>
    <row r="242" spans="1:14" ht="56.25">
      <c r="A242" s="80" t="s">
        <v>363</v>
      </c>
      <c r="B242" s="139" t="s">
        <v>364</v>
      </c>
      <c r="C242" s="116" t="s">
        <v>19</v>
      </c>
      <c r="D242" s="56" t="s">
        <v>53</v>
      </c>
      <c r="E242" s="37">
        <v>4.26</v>
      </c>
      <c r="F242" s="37">
        <v>58.96</v>
      </c>
      <c r="G242" s="37">
        <v>1.1000000000000001</v>
      </c>
      <c r="H242" s="37">
        <f t="shared" si="65"/>
        <v>64.856000000000009</v>
      </c>
      <c r="I242" s="38">
        <v>0.75900000000000001</v>
      </c>
      <c r="J242" s="37">
        <f t="shared" si="66"/>
        <v>209.70149904000002</v>
      </c>
      <c r="K242" s="37">
        <v>0.05</v>
      </c>
      <c r="L242" s="37">
        <f t="shared" si="67"/>
        <v>23.043554952000001</v>
      </c>
      <c r="M242" s="93">
        <f t="shared" si="68"/>
        <v>559.90000000000009</v>
      </c>
      <c r="N242" s="192"/>
    </row>
    <row r="243" spans="1:14" ht="56.25">
      <c r="A243" s="80" t="s">
        <v>365</v>
      </c>
      <c r="B243" s="139" t="s">
        <v>366</v>
      </c>
      <c r="C243" s="116" t="s">
        <v>19</v>
      </c>
      <c r="D243" s="56" t="s">
        <v>53</v>
      </c>
      <c r="E243" s="37">
        <v>4.95</v>
      </c>
      <c r="F243" s="37">
        <v>58.96</v>
      </c>
      <c r="G243" s="37">
        <v>1.1000000000000001</v>
      </c>
      <c r="H243" s="37">
        <f t="shared" si="65"/>
        <v>64.856000000000009</v>
      </c>
      <c r="I243" s="38">
        <v>0.75900000000000001</v>
      </c>
      <c r="J243" s="37">
        <f t="shared" si="66"/>
        <v>243.66723480000005</v>
      </c>
      <c r="K243" s="37">
        <v>0.05</v>
      </c>
      <c r="L243" s="37">
        <f t="shared" si="67"/>
        <v>26.775961740000003</v>
      </c>
      <c r="M243" s="93">
        <f t="shared" si="68"/>
        <v>650.1</v>
      </c>
      <c r="N243" s="192"/>
    </row>
    <row r="244" spans="1:14" ht="37.5">
      <c r="A244" s="80" t="s">
        <v>367</v>
      </c>
      <c r="B244" s="139" t="s">
        <v>368</v>
      </c>
      <c r="C244" s="116" t="s">
        <v>19</v>
      </c>
      <c r="D244" s="56" t="s">
        <v>53</v>
      </c>
      <c r="E244" s="37">
        <v>6.47</v>
      </c>
      <c r="F244" s="37">
        <v>58.96</v>
      </c>
      <c r="G244" s="37">
        <v>1.1000000000000001</v>
      </c>
      <c r="H244" s="37">
        <f t="shared" si="65"/>
        <v>64.856000000000009</v>
      </c>
      <c r="I244" s="38">
        <v>0.75900000000000001</v>
      </c>
      <c r="J244" s="37">
        <f t="shared" si="66"/>
        <v>318.49030488000005</v>
      </c>
      <c r="K244" s="37">
        <v>0.05</v>
      </c>
      <c r="L244" s="37">
        <f t="shared" si="67"/>
        <v>34.998075244000006</v>
      </c>
      <c r="M244" s="93">
        <f t="shared" si="68"/>
        <v>850.30000000000007</v>
      </c>
      <c r="N244" s="192"/>
    </row>
    <row r="245" spans="1:14" ht="37.5">
      <c r="A245" s="80" t="s">
        <v>369</v>
      </c>
      <c r="B245" s="139" t="s">
        <v>370</v>
      </c>
      <c r="C245" s="116" t="s">
        <v>19</v>
      </c>
      <c r="D245" s="56" t="s">
        <v>53</v>
      </c>
      <c r="E245" s="37">
        <v>7.23</v>
      </c>
      <c r="F245" s="37">
        <v>58.96</v>
      </c>
      <c r="G245" s="37">
        <v>1.1000000000000001</v>
      </c>
      <c r="H245" s="37">
        <f t="shared" si="65"/>
        <v>64.856000000000009</v>
      </c>
      <c r="I245" s="38">
        <v>0.75900000000000001</v>
      </c>
      <c r="J245" s="37">
        <f t="shared" si="66"/>
        <v>355.90183992000004</v>
      </c>
      <c r="K245" s="37">
        <v>0.05</v>
      </c>
      <c r="L245" s="37">
        <f t="shared" si="67"/>
        <v>39.109131996000009</v>
      </c>
      <c r="M245" s="93">
        <f t="shared" si="68"/>
        <v>950.40000000000009</v>
      </c>
      <c r="N245" s="84"/>
    </row>
    <row r="246" spans="1:14" ht="37.5">
      <c r="A246" s="80" t="s">
        <v>371</v>
      </c>
      <c r="B246" s="139" t="s">
        <v>372</v>
      </c>
      <c r="C246" s="116" t="s">
        <v>19</v>
      </c>
      <c r="D246" s="56" t="s">
        <v>53</v>
      </c>
      <c r="E246" s="37">
        <v>2.29</v>
      </c>
      <c r="F246" s="37">
        <v>58.96</v>
      </c>
      <c r="G246" s="37">
        <v>1.1000000000000001</v>
      </c>
      <c r="H246" s="37">
        <f t="shared" si="65"/>
        <v>64.856000000000009</v>
      </c>
      <c r="I246" s="38">
        <v>0.75900000000000001</v>
      </c>
      <c r="J246" s="37">
        <f t="shared" si="66"/>
        <v>112.72686216000002</v>
      </c>
      <c r="K246" s="37">
        <v>0.05</v>
      </c>
      <c r="L246" s="37">
        <f t="shared" si="67"/>
        <v>12.387263108000003</v>
      </c>
      <c r="M246" s="93">
        <f t="shared" si="68"/>
        <v>301.40000000000003</v>
      </c>
      <c r="N246" s="84"/>
    </row>
    <row r="247" spans="1:14" ht="37.5">
      <c r="A247" s="80" t="s">
        <v>373</v>
      </c>
      <c r="B247" s="139" t="s">
        <v>374</v>
      </c>
      <c r="C247" s="116" t="s">
        <v>19</v>
      </c>
      <c r="D247" s="56" t="s">
        <v>53</v>
      </c>
      <c r="E247" s="37">
        <v>3.05</v>
      </c>
      <c r="F247" s="37">
        <v>58.96</v>
      </c>
      <c r="G247" s="37">
        <v>1.1000000000000001</v>
      </c>
      <c r="H247" s="37">
        <f t="shared" si="65"/>
        <v>64.856000000000009</v>
      </c>
      <c r="I247" s="38">
        <v>0.75900000000000001</v>
      </c>
      <c r="J247" s="37">
        <f t="shared" si="66"/>
        <v>150.13839720000001</v>
      </c>
      <c r="K247" s="37">
        <v>0.05</v>
      </c>
      <c r="L247" s="37">
        <f t="shared" si="67"/>
        <v>16.498319860000002</v>
      </c>
      <c r="M247" s="93">
        <f t="shared" si="68"/>
        <v>400.40000000000003</v>
      </c>
      <c r="N247" s="84"/>
    </row>
    <row r="248" spans="1:14" ht="37.5">
      <c r="A248" s="80" t="s">
        <v>375</v>
      </c>
      <c r="B248" s="139" t="s">
        <v>376</v>
      </c>
      <c r="C248" s="116" t="s">
        <v>19</v>
      </c>
      <c r="D248" s="56" t="s">
        <v>53</v>
      </c>
      <c r="E248" s="37">
        <v>3.81</v>
      </c>
      <c r="F248" s="37">
        <v>58.96</v>
      </c>
      <c r="G248" s="37">
        <v>1.1000000000000001</v>
      </c>
      <c r="H248" s="37">
        <f t="shared" si="65"/>
        <v>64.856000000000009</v>
      </c>
      <c r="I248" s="38">
        <v>0.75900000000000001</v>
      </c>
      <c r="J248" s="37">
        <f t="shared" si="66"/>
        <v>187.54993224000003</v>
      </c>
      <c r="K248" s="37">
        <v>0.05</v>
      </c>
      <c r="L248" s="37">
        <f t="shared" si="67"/>
        <v>20.609376612000005</v>
      </c>
      <c r="M248" s="93">
        <f t="shared" si="68"/>
        <v>500.50000000000006</v>
      </c>
      <c r="N248" s="84"/>
    </row>
    <row r="249" spans="1:14">
      <c r="A249" s="80" t="s">
        <v>89</v>
      </c>
      <c r="B249" s="139" t="s">
        <v>377</v>
      </c>
      <c r="C249" s="116" t="s">
        <v>19</v>
      </c>
      <c r="D249" s="63" t="s">
        <v>53</v>
      </c>
      <c r="E249" s="64">
        <v>1.41</v>
      </c>
      <c r="F249" s="64">
        <v>58.96</v>
      </c>
      <c r="G249" s="37">
        <v>1.1000000000000001</v>
      </c>
      <c r="H249" s="64">
        <f>F249*G249</f>
        <v>64.856000000000009</v>
      </c>
      <c r="I249" s="64">
        <v>0.8</v>
      </c>
      <c r="J249" s="37">
        <f>E249*H249*I249</f>
        <v>73.157568000000012</v>
      </c>
      <c r="K249" s="63"/>
      <c r="L249" s="63"/>
      <c r="M249" s="93">
        <f>ROUND(E249*H249+J249+L249,0)*1.1</f>
        <v>181.50000000000003</v>
      </c>
      <c r="N249" s="84"/>
    </row>
    <row r="250" spans="1:14">
      <c r="A250" s="80" t="s">
        <v>91</v>
      </c>
      <c r="B250" s="139" t="s">
        <v>378</v>
      </c>
      <c r="C250" s="116" t="s">
        <v>19</v>
      </c>
      <c r="D250" s="56" t="s">
        <v>53</v>
      </c>
      <c r="E250" s="37">
        <v>4.59</v>
      </c>
      <c r="F250" s="37">
        <v>58.96</v>
      </c>
      <c r="G250" s="37">
        <v>1.1000000000000001</v>
      </c>
      <c r="H250" s="37">
        <f>F250*G250</f>
        <v>64.856000000000009</v>
      </c>
      <c r="I250" s="38">
        <v>0.75900000000000001</v>
      </c>
      <c r="J250" s="37">
        <f>E250*H250*I250</f>
        <v>225.94598136000002</v>
      </c>
      <c r="K250" s="37">
        <v>0.05</v>
      </c>
      <c r="L250" s="37">
        <f t="shared" ref="L250:L272" si="69">(E250*F250+J250)*K250</f>
        <v>24.828619068000002</v>
      </c>
      <c r="M250" s="93">
        <f t="shared" ref="M250:M255" si="70">ROUND(E250*H250+J250+L250,0)*1.1</f>
        <v>602.80000000000007</v>
      </c>
      <c r="N250" s="84"/>
    </row>
    <row r="251" spans="1:14" s="30" customFormat="1" ht="37.5" customHeight="1">
      <c r="A251" s="80" t="s">
        <v>93</v>
      </c>
      <c r="B251" s="152" t="s">
        <v>379</v>
      </c>
      <c r="C251" s="116" t="s">
        <v>19</v>
      </c>
      <c r="D251" s="56" t="s">
        <v>53</v>
      </c>
      <c r="E251" s="37">
        <v>2.66</v>
      </c>
      <c r="F251" s="37">
        <v>58.96</v>
      </c>
      <c r="G251" s="37">
        <v>1.1000000000000001</v>
      </c>
      <c r="H251" s="37">
        <f t="shared" ref="H251:H255" si="71">F251*G251</f>
        <v>64.856000000000009</v>
      </c>
      <c r="I251" s="38">
        <v>0.75900000000000001</v>
      </c>
      <c r="J251" s="37">
        <f t="shared" ref="J251:J255" si="72">E251*H251*I251</f>
        <v>130.94037264000002</v>
      </c>
      <c r="K251" s="37">
        <v>0.05</v>
      </c>
      <c r="L251" s="37">
        <f t="shared" si="69"/>
        <v>14.388698632000001</v>
      </c>
      <c r="M251" s="93">
        <f t="shared" si="70"/>
        <v>349.8</v>
      </c>
      <c r="N251" s="84"/>
    </row>
    <row r="252" spans="1:14" s="30" customFormat="1" ht="37.5" customHeight="1">
      <c r="A252" s="80" t="s">
        <v>95</v>
      </c>
      <c r="B252" s="152" t="s">
        <v>380</v>
      </c>
      <c r="C252" s="116" t="s">
        <v>19</v>
      </c>
      <c r="D252" s="56" t="s">
        <v>53</v>
      </c>
      <c r="E252" s="37">
        <v>3.81</v>
      </c>
      <c r="F252" s="37">
        <v>58.96</v>
      </c>
      <c r="G252" s="37">
        <v>1.1000000000000001</v>
      </c>
      <c r="H252" s="37">
        <f t="shared" si="71"/>
        <v>64.856000000000009</v>
      </c>
      <c r="I252" s="38">
        <v>0.75900000000000001</v>
      </c>
      <c r="J252" s="37">
        <f t="shared" si="72"/>
        <v>187.54993224000003</v>
      </c>
      <c r="K252" s="37">
        <v>0.05</v>
      </c>
      <c r="L252" s="37">
        <f t="shared" si="69"/>
        <v>20.609376612000005</v>
      </c>
      <c r="M252" s="93">
        <f t="shared" si="70"/>
        <v>500.50000000000006</v>
      </c>
      <c r="N252" s="84"/>
    </row>
    <row r="253" spans="1:14" s="30" customFormat="1" ht="37.5" customHeight="1">
      <c r="A253" s="80" t="s">
        <v>97</v>
      </c>
      <c r="B253" s="152" t="s">
        <v>381</v>
      </c>
      <c r="C253" s="116" t="s">
        <v>19</v>
      </c>
      <c r="D253" s="56" t="s">
        <v>53</v>
      </c>
      <c r="E253" s="37">
        <v>4.5599999999999996</v>
      </c>
      <c r="F253" s="37">
        <v>58.96</v>
      </c>
      <c r="G253" s="37">
        <v>1.1000000000000001</v>
      </c>
      <c r="H253" s="37">
        <f t="shared" si="71"/>
        <v>64.856000000000009</v>
      </c>
      <c r="I253" s="38">
        <v>0.75900000000000001</v>
      </c>
      <c r="J253" s="37">
        <f t="shared" si="72"/>
        <v>224.46921024</v>
      </c>
      <c r="K253" s="37">
        <v>0.05</v>
      </c>
      <c r="L253" s="37">
        <f t="shared" si="69"/>
        <v>24.666340512000001</v>
      </c>
      <c r="M253" s="93">
        <f t="shared" si="70"/>
        <v>599.5</v>
      </c>
      <c r="N253" s="84"/>
    </row>
    <row r="254" spans="1:14">
      <c r="A254" s="80" t="s">
        <v>99</v>
      </c>
      <c r="B254" s="139" t="s">
        <v>382</v>
      </c>
      <c r="C254" s="116" t="s">
        <v>19</v>
      </c>
      <c r="D254" s="56" t="s">
        <v>53</v>
      </c>
      <c r="E254" s="37">
        <v>1.52</v>
      </c>
      <c r="F254" s="37">
        <v>58.96</v>
      </c>
      <c r="G254" s="37">
        <v>1.1000000000000001</v>
      </c>
      <c r="H254" s="37">
        <f t="shared" si="71"/>
        <v>64.856000000000009</v>
      </c>
      <c r="I254" s="38">
        <v>0.75900000000000001</v>
      </c>
      <c r="J254" s="37">
        <f t="shared" si="72"/>
        <v>74.823070080000008</v>
      </c>
      <c r="K254" s="37">
        <v>0.05</v>
      </c>
      <c r="L254" s="37">
        <f t="shared" si="69"/>
        <v>8.2221135040000011</v>
      </c>
      <c r="M254" s="93">
        <f t="shared" si="70"/>
        <v>200.20000000000002</v>
      </c>
      <c r="N254" s="84"/>
    </row>
    <row r="255" spans="1:14" ht="37.5">
      <c r="A255" s="80" t="s">
        <v>101</v>
      </c>
      <c r="B255" s="152" t="s">
        <v>383</v>
      </c>
      <c r="C255" s="116" t="s">
        <v>19</v>
      </c>
      <c r="D255" s="56" t="s">
        <v>53</v>
      </c>
      <c r="E255" s="37">
        <v>3.05</v>
      </c>
      <c r="F255" s="37">
        <v>58.96</v>
      </c>
      <c r="G255" s="37">
        <v>1.1000000000000001</v>
      </c>
      <c r="H255" s="37">
        <f t="shared" si="71"/>
        <v>64.856000000000009</v>
      </c>
      <c r="I255" s="38">
        <v>0.75900000000000001</v>
      </c>
      <c r="J255" s="37">
        <f t="shared" si="72"/>
        <v>150.13839720000001</v>
      </c>
      <c r="K255" s="37">
        <v>0.05</v>
      </c>
      <c r="L255" s="37">
        <f t="shared" si="69"/>
        <v>16.498319860000002</v>
      </c>
      <c r="M255" s="93">
        <f t="shared" si="70"/>
        <v>400.40000000000003</v>
      </c>
      <c r="N255" s="84"/>
    </row>
    <row r="256" spans="1:14">
      <c r="A256" s="80" t="s">
        <v>104</v>
      </c>
      <c r="B256" s="139" t="s">
        <v>384</v>
      </c>
      <c r="C256" s="81" t="s">
        <v>19</v>
      </c>
      <c r="D256" s="56" t="s">
        <v>53</v>
      </c>
      <c r="E256" s="37">
        <v>6.43</v>
      </c>
      <c r="F256" s="37">
        <v>58.96</v>
      </c>
      <c r="G256" s="37">
        <v>1.1000000000000001</v>
      </c>
      <c r="H256" s="37">
        <f>F256*G256</f>
        <v>64.856000000000009</v>
      </c>
      <c r="I256" s="38">
        <v>0.75900000000000001</v>
      </c>
      <c r="J256" s="37">
        <f>E256*H256*I256</f>
        <v>316.52127672</v>
      </c>
      <c r="K256" s="37">
        <v>0.05</v>
      </c>
      <c r="L256" s="37">
        <f t="shared" si="69"/>
        <v>34.781703835999998</v>
      </c>
      <c r="M256" s="93">
        <f>ROUND(E256*H256+J256+L256,0)*1.1</f>
        <v>844.80000000000007</v>
      </c>
      <c r="N256" s="84"/>
    </row>
    <row r="257" spans="1:14">
      <c r="A257" s="80" t="s">
        <v>106</v>
      </c>
      <c r="B257" s="139" t="s">
        <v>385</v>
      </c>
      <c r="C257" s="81" t="s">
        <v>19</v>
      </c>
      <c r="D257" s="56" t="s">
        <v>53</v>
      </c>
      <c r="E257" s="37">
        <v>2.2999999999999998</v>
      </c>
      <c r="F257" s="37">
        <v>58.96</v>
      </c>
      <c r="G257" s="37">
        <v>1.1000000000000001</v>
      </c>
      <c r="H257" s="37">
        <f t="shared" ref="H257:H267" si="73">F257*G257</f>
        <v>64.856000000000009</v>
      </c>
      <c r="I257" s="38">
        <v>0.75900000000000001</v>
      </c>
      <c r="J257" s="37">
        <f t="shared" ref="J257:J266" si="74">E257*H257*I257</f>
        <v>113.21911920000001</v>
      </c>
      <c r="K257" s="37">
        <v>0.05</v>
      </c>
      <c r="L257" s="37">
        <f t="shared" si="69"/>
        <v>12.441355960000003</v>
      </c>
      <c r="M257" s="93">
        <f t="shared" si="10"/>
        <v>302.5</v>
      </c>
      <c r="N257" s="84"/>
    </row>
    <row r="258" spans="1:14">
      <c r="A258" s="80" t="s">
        <v>108</v>
      </c>
      <c r="B258" s="139" t="s">
        <v>386</v>
      </c>
      <c r="C258" s="81" t="s">
        <v>19</v>
      </c>
      <c r="D258" s="56" t="s">
        <v>53</v>
      </c>
      <c r="E258" s="37">
        <v>3.67</v>
      </c>
      <c r="F258" s="37">
        <v>58.96</v>
      </c>
      <c r="G258" s="37">
        <v>1.1000000000000001</v>
      </c>
      <c r="H258" s="37">
        <f t="shared" si="73"/>
        <v>64.856000000000009</v>
      </c>
      <c r="I258" s="38">
        <v>0.75900000000000001</v>
      </c>
      <c r="J258" s="37">
        <f t="shared" si="74"/>
        <v>180.65833368000003</v>
      </c>
      <c r="K258" s="37">
        <v>0.05</v>
      </c>
      <c r="L258" s="37">
        <f t="shared" si="69"/>
        <v>19.852076684000004</v>
      </c>
      <c r="M258" s="93">
        <f t="shared" si="10"/>
        <v>482.90000000000003</v>
      </c>
      <c r="N258" s="84"/>
    </row>
    <row r="259" spans="1:14">
      <c r="A259" s="80" t="s">
        <v>110</v>
      </c>
      <c r="B259" s="139" t="s">
        <v>387</v>
      </c>
      <c r="C259" s="81" t="s">
        <v>19</v>
      </c>
      <c r="D259" s="56" t="s">
        <v>53</v>
      </c>
      <c r="E259" s="37">
        <v>5.51</v>
      </c>
      <c r="F259" s="37">
        <v>58.96</v>
      </c>
      <c r="G259" s="37">
        <v>1.1000000000000001</v>
      </c>
      <c r="H259" s="37">
        <f t="shared" si="73"/>
        <v>64.856000000000009</v>
      </c>
      <c r="I259" s="38">
        <v>0.75900000000000001</v>
      </c>
      <c r="J259" s="37">
        <f t="shared" si="74"/>
        <v>271.23362904000004</v>
      </c>
      <c r="K259" s="37">
        <v>0.05</v>
      </c>
      <c r="L259" s="37">
        <f t="shared" si="69"/>
        <v>29.805161452000007</v>
      </c>
      <c r="M259" s="93">
        <f t="shared" si="10"/>
        <v>723.80000000000007</v>
      </c>
      <c r="N259" s="84"/>
    </row>
    <row r="260" spans="1:14" ht="37.5">
      <c r="A260" s="80" t="s">
        <v>112</v>
      </c>
      <c r="B260" s="139" t="s">
        <v>388</v>
      </c>
      <c r="C260" s="81" t="s">
        <v>19</v>
      </c>
      <c r="D260" s="56" t="s">
        <v>53</v>
      </c>
      <c r="E260" s="37">
        <v>4.59</v>
      </c>
      <c r="F260" s="37">
        <v>58.96</v>
      </c>
      <c r="G260" s="37">
        <v>1.1000000000000001</v>
      </c>
      <c r="H260" s="37">
        <f t="shared" si="73"/>
        <v>64.856000000000009</v>
      </c>
      <c r="I260" s="38">
        <v>0.75900000000000001</v>
      </c>
      <c r="J260" s="37">
        <f t="shared" si="74"/>
        <v>225.94598136000002</v>
      </c>
      <c r="K260" s="37">
        <v>0.05</v>
      </c>
      <c r="L260" s="37">
        <f t="shared" si="69"/>
        <v>24.828619068000002</v>
      </c>
      <c r="M260" s="93">
        <f t="shared" si="10"/>
        <v>602.80000000000007</v>
      </c>
      <c r="N260" s="84"/>
    </row>
    <row r="261" spans="1:14" ht="37.5">
      <c r="A261" s="80" t="s">
        <v>114</v>
      </c>
      <c r="B261" s="139" t="s">
        <v>389</v>
      </c>
      <c r="C261" s="81" t="s">
        <v>19</v>
      </c>
      <c r="D261" s="56" t="s">
        <v>53</v>
      </c>
      <c r="E261" s="37">
        <v>7.35</v>
      </c>
      <c r="F261" s="37">
        <v>58.96</v>
      </c>
      <c r="G261" s="37">
        <v>1.1000000000000001</v>
      </c>
      <c r="H261" s="37">
        <f t="shared" si="73"/>
        <v>64.856000000000009</v>
      </c>
      <c r="I261" s="38">
        <v>0.75900000000000001</v>
      </c>
      <c r="J261" s="37">
        <f t="shared" si="74"/>
        <v>361.80892440000002</v>
      </c>
      <c r="K261" s="37">
        <v>0.05</v>
      </c>
      <c r="L261" s="37">
        <f t="shared" si="69"/>
        <v>39.758246220000004</v>
      </c>
      <c r="M261" s="93">
        <f t="shared" si="10"/>
        <v>965.80000000000007</v>
      </c>
      <c r="N261" s="84"/>
    </row>
    <row r="262" spans="1:14" ht="37.5">
      <c r="A262" s="80" t="s">
        <v>116</v>
      </c>
      <c r="B262" s="139" t="s">
        <v>390</v>
      </c>
      <c r="C262" s="81" t="s">
        <v>19</v>
      </c>
      <c r="D262" s="56" t="s">
        <v>53</v>
      </c>
      <c r="E262" s="37">
        <v>9.18</v>
      </c>
      <c r="F262" s="37">
        <v>58.96</v>
      </c>
      <c r="G262" s="37">
        <v>1.1000000000000001</v>
      </c>
      <c r="H262" s="37">
        <f t="shared" si="73"/>
        <v>64.856000000000009</v>
      </c>
      <c r="I262" s="38">
        <v>0.75900000000000001</v>
      </c>
      <c r="J262" s="37">
        <f t="shared" si="74"/>
        <v>451.89196272000004</v>
      </c>
      <c r="K262" s="37">
        <v>0.05</v>
      </c>
      <c r="L262" s="37">
        <f t="shared" si="69"/>
        <v>49.657238136000004</v>
      </c>
      <c r="M262" s="93">
        <f t="shared" si="10"/>
        <v>1206.7</v>
      </c>
      <c r="N262" s="84"/>
    </row>
    <row r="263" spans="1:14">
      <c r="A263" s="80"/>
      <c r="B263" s="142" t="s">
        <v>68</v>
      </c>
      <c r="C263" s="81"/>
      <c r="D263" s="56"/>
      <c r="E263" s="56"/>
      <c r="F263" s="56"/>
      <c r="G263" s="37"/>
      <c r="H263" s="37"/>
      <c r="I263" s="56"/>
      <c r="J263" s="37"/>
      <c r="K263" s="56"/>
      <c r="L263" s="56"/>
      <c r="M263" s="93"/>
      <c r="N263" s="84"/>
    </row>
    <row r="264" spans="1:14">
      <c r="A264" s="80" t="s">
        <v>119</v>
      </c>
      <c r="B264" s="139" t="s">
        <v>69</v>
      </c>
      <c r="C264" s="81" t="s">
        <v>19</v>
      </c>
      <c r="D264" s="56" t="s">
        <v>53</v>
      </c>
      <c r="E264" s="37">
        <v>1.84</v>
      </c>
      <c r="F264" s="37">
        <v>58.96</v>
      </c>
      <c r="G264" s="37">
        <v>1.1000000000000001</v>
      </c>
      <c r="H264" s="37">
        <f t="shared" si="73"/>
        <v>64.856000000000009</v>
      </c>
      <c r="I264" s="38">
        <v>0.75900000000000001</v>
      </c>
      <c r="J264" s="37">
        <f t="shared" si="74"/>
        <v>90.575295360000013</v>
      </c>
      <c r="K264" s="37">
        <v>0.05</v>
      </c>
      <c r="L264" s="37">
        <f t="shared" si="69"/>
        <v>9.9530847680000019</v>
      </c>
      <c r="M264" s="93">
        <f t="shared" si="10"/>
        <v>242.00000000000003</v>
      </c>
      <c r="N264" s="84"/>
    </row>
    <row r="265" spans="1:14">
      <c r="A265" s="80" t="s">
        <v>121</v>
      </c>
      <c r="B265" s="139" t="s">
        <v>70</v>
      </c>
      <c r="C265" s="81" t="s">
        <v>19</v>
      </c>
      <c r="D265" s="56" t="s">
        <v>53</v>
      </c>
      <c r="E265" s="37">
        <v>4.59</v>
      </c>
      <c r="F265" s="37">
        <v>58.96</v>
      </c>
      <c r="G265" s="37">
        <v>1.1000000000000001</v>
      </c>
      <c r="H265" s="37">
        <f t="shared" si="73"/>
        <v>64.856000000000009</v>
      </c>
      <c r="I265" s="38">
        <v>0.75900000000000001</v>
      </c>
      <c r="J265" s="37">
        <f t="shared" si="74"/>
        <v>225.94598136000002</v>
      </c>
      <c r="K265" s="37">
        <v>0.05</v>
      </c>
      <c r="L265" s="37">
        <f t="shared" si="69"/>
        <v>24.828619068000002</v>
      </c>
      <c r="M265" s="93">
        <f t="shared" si="10"/>
        <v>602.80000000000007</v>
      </c>
      <c r="N265" s="84"/>
    </row>
    <row r="266" spans="1:14">
      <c r="A266" s="80" t="s">
        <v>123</v>
      </c>
      <c r="B266" s="139" t="s">
        <v>71</v>
      </c>
      <c r="C266" s="81" t="s">
        <v>19</v>
      </c>
      <c r="D266" s="56" t="s">
        <v>53</v>
      </c>
      <c r="E266" s="37">
        <v>0.92</v>
      </c>
      <c r="F266" s="37">
        <v>58.96</v>
      </c>
      <c r="G266" s="37">
        <v>1.1000000000000001</v>
      </c>
      <c r="H266" s="37">
        <f t="shared" si="73"/>
        <v>64.856000000000009</v>
      </c>
      <c r="I266" s="38">
        <v>0.75900000000000001</v>
      </c>
      <c r="J266" s="37">
        <f t="shared" si="74"/>
        <v>45.287647680000006</v>
      </c>
      <c r="K266" s="37">
        <v>0.05</v>
      </c>
      <c r="L266" s="37">
        <f t="shared" si="69"/>
        <v>4.9765423840000009</v>
      </c>
      <c r="M266" s="93">
        <f t="shared" si="10"/>
        <v>121.00000000000001</v>
      </c>
      <c r="N266" s="84"/>
    </row>
    <row r="267" spans="1:14">
      <c r="A267" s="80" t="s">
        <v>125</v>
      </c>
      <c r="B267" s="139" t="s">
        <v>72</v>
      </c>
      <c r="C267" s="81" t="s">
        <v>19</v>
      </c>
      <c r="D267" s="56" t="s">
        <v>53</v>
      </c>
      <c r="E267" s="37">
        <v>1.38</v>
      </c>
      <c r="F267" s="37">
        <v>58.96</v>
      </c>
      <c r="G267" s="37">
        <v>1.1000000000000001</v>
      </c>
      <c r="H267" s="37">
        <f t="shared" si="73"/>
        <v>64.856000000000009</v>
      </c>
      <c r="I267" s="38">
        <v>0.75900000000000001</v>
      </c>
      <c r="J267" s="37">
        <f>E267*H267*I267</f>
        <v>67.931471520000002</v>
      </c>
      <c r="K267" s="37">
        <v>0.05</v>
      </c>
      <c r="L267" s="37">
        <f t="shared" si="69"/>
        <v>7.4648135760000009</v>
      </c>
      <c r="M267" s="93">
        <f t="shared" si="10"/>
        <v>181.50000000000003</v>
      </c>
      <c r="N267" s="84"/>
    </row>
    <row r="268" spans="1:14" ht="18.75" customHeight="1">
      <c r="A268" s="80"/>
      <c r="B268" s="142" t="s">
        <v>55</v>
      </c>
      <c r="C268" s="188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84"/>
    </row>
    <row r="269" spans="1:14">
      <c r="A269" s="80" t="s">
        <v>127</v>
      </c>
      <c r="B269" s="139" t="s">
        <v>69</v>
      </c>
      <c r="C269" s="81" t="s">
        <v>19</v>
      </c>
      <c r="D269" s="56" t="s">
        <v>53</v>
      </c>
      <c r="E269" s="37">
        <v>7.35</v>
      </c>
      <c r="F269" s="37">
        <v>58.96</v>
      </c>
      <c r="G269" s="37">
        <v>1.1000000000000001</v>
      </c>
      <c r="H269" s="37">
        <f>F269*G269</f>
        <v>64.856000000000009</v>
      </c>
      <c r="I269" s="38">
        <v>0.75900000000000001</v>
      </c>
      <c r="J269" s="37">
        <f>E269*H269*I269</f>
        <v>361.80892440000002</v>
      </c>
      <c r="K269" s="37">
        <v>0.05</v>
      </c>
      <c r="L269" s="37">
        <f t="shared" si="69"/>
        <v>39.758246220000004</v>
      </c>
      <c r="M269" s="93">
        <f t="shared" si="10"/>
        <v>965.80000000000007</v>
      </c>
      <c r="N269" s="84"/>
    </row>
    <row r="270" spans="1:14">
      <c r="A270" s="80" t="s">
        <v>130</v>
      </c>
      <c r="B270" s="139" t="s">
        <v>73</v>
      </c>
      <c r="C270" s="81" t="s">
        <v>19</v>
      </c>
      <c r="D270" s="56" t="s">
        <v>53</v>
      </c>
      <c r="E270" s="37">
        <v>18.37</v>
      </c>
      <c r="F270" s="37">
        <v>58.96</v>
      </c>
      <c r="G270" s="37">
        <v>1.1000000000000001</v>
      </c>
      <c r="H270" s="37">
        <f t="shared" ref="H270:H272" si="75">F270*G270</f>
        <v>64.856000000000009</v>
      </c>
      <c r="I270" s="38">
        <v>0.75900000000000001</v>
      </c>
      <c r="J270" s="37">
        <f t="shared" ref="J270:J272" si="76">E270*H270*I270</f>
        <v>904.27618248000022</v>
      </c>
      <c r="K270" s="37">
        <v>0.05</v>
      </c>
      <c r="L270" s="37">
        <f t="shared" si="69"/>
        <v>99.368569124000018</v>
      </c>
      <c r="M270" s="93">
        <f t="shared" si="10"/>
        <v>2414.5</v>
      </c>
      <c r="N270" s="84"/>
    </row>
    <row r="271" spans="1:14">
      <c r="A271" s="80" t="s">
        <v>132</v>
      </c>
      <c r="B271" s="139" t="s">
        <v>74</v>
      </c>
      <c r="C271" s="81" t="s">
        <v>19</v>
      </c>
      <c r="D271" s="56" t="s">
        <v>53</v>
      </c>
      <c r="E271" s="37">
        <v>27.55</v>
      </c>
      <c r="F271" s="37">
        <v>58.96</v>
      </c>
      <c r="G271" s="37">
        <v>1.1000000000000001</v>
      </c>
      <c r="H271" s="37">
        <f t="shared" si="75"/>
        <v>64.856000000000009</v>
      </c>
      <c r="I271" s="38">
        <v>0.75900000000000001</v>
      </c>
      <c r="J271" s="37">
        <f t="shared" si="76"/>
        <v>1356.1681452000003</v>
      </c>
      <c r="K271" s="37">
        <v>0.05</v>
      </c>
      <c r="L271" s="37">
        <f t="shared" si="69"/>
        <v>149.02580726000002</v>
      </c>
      <c r="M271" s="93">
        <f t="shared" si="10"/>
        <v>3621.2000000000003</v>
      </c>
      <c r="N271" s="84"/>
    </row>
    <row r="272" spans="1:14">
      <c r="A272" s="80" t="s">
        <v>135</v>
      </c>
      <c r="B272" s="139" t="s">
        <v>75</v>
      </c>
      <c r="C272" s="81" t="s">
        <v>19</v>
      </c>
      <c r="D272" s="56" t="s">
        <v>53</v>
      </c>
      <c r="E272" s="37">
        <v>7.07</v>
      </c>
      <c r="F272" s="37">
        <v>58.96</v>
      </c>
      <c r="G272" s="37">
        <v>1.1000000000000001</v>
      </c>
      <c r="H272" s="37">
        <f t="shared" si="75"/>
        <v>64.856000000000009</v>
      </c>
      <c r="I272" s="38">
        <v>0.75900000000000001</v>
      </c>
      <c r="J272" s="37">
        <f t="shared" si="76"/>
        <v>348.02572728000007</v>
      </c>
      <c r="K272" s="37">
        <v>0.05</v>
      </c>
      <c r="L272" s="37">
        <f t="shared" si="69"/>
        <v>38.243646364000007</v>
      </c>
      <c r="M272" s="93">
        <f t="shared" si="10"/>
        <v>929.50000000000011</v>
      </c>
      <c r="N272" s="84"/>
    </row>
    <row r="273" spans="1:14" ht="19.5" customHeight="1">
      <c r="A273" s="80"/>
      <c r="B273" s="142" t="s">
        <v>118</v>
      </c>
      <c r="C273" s="188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84"/>
    </row>
    <row r="274" spans="1:14" ht="37.5">
      <c r="A274" s="80" t="s">
        <v>138</v>
      </c>
      <c r="B274" s="139" t="s">
        <v>391</v>
      </c>
      <c r="C274" s="81" t="s">
        <v>19</v>
      </c>
      <c r="D274" s="56" t="s">
        <v>53</v>
      </c>
      <c r="E274" s="37">
        <v>6.89</v>
      </c>
      <c r="F274" s="37">
        <v>58.96</v>
      </c>
      <c r="G274" s="37">
        <v>1.1000000000000001</v>
      </c>
      <c r="H274" s="37">
        <f>F274*G274</f>
        <v>64.856000000000009</v>
      </c>
      <c r="I274" s="38">
        <v>0.75900000000000001</v>
      </c>
      <c r="J274" s="37">
        <f>E274*H274*I274</f>
        <v>339.16510056000004</v>
      </c>
      <c r="K274" s="37">
        <v>0.05</v>
      </c>
      <c r="L274" s="37">
        <f t="shared" ref="L274:L277" si="77">(E274*F274+J274)*K274</f>
        <v>37.269975027999998</v>
      </c>
      <c r="M274" s="93">
        <f>ROUND(E274*H274+J274+L274,0)*1.1</f>
        <v>905.30000000000007</v>
      </c>
      <c r="N274" s="84"/>
    </row>
    <row r="275" spans="1:14" ht="20.25" customHeight="1">
      <c r="A275" s="80" t="s">
        <v>141</v>
      </c>
      <c r="B275" s="154" t="s">
        <v>24</v>
      </c>
      <c r="C275" s="117" t="s">
        <v>124</v>
      </c>
      <c r="D275" s="65"/>
      <c r="E275" s="37">
        <v>1.1399999999999999</v>
      </c>
      <c r="F275" s="37">
        <v>95.56</v>
      </c>
      <c r="G275" s="37">
        <v>1.1000000000000001</v>
      </c>
      <c r="H275" s="37">
        <f t="shared" ref="H275:H282" si="78">F275*G275</f>
        <v>105.11600000000001</v>
      </c>
      <c r="I275" s="38">
        <v>0.75900000000000001</v>
      </c>
      <c r="J275" s="37">
        <f t="shared" ref="J275:J281" si="79">E275*H275*I275</f>
        <v>90.952670159999997</v>
      </c>
      <c r="K275" s="37">
        <v>0.05</v>
      </c>
      <c r="L275" s="37">
        <f t="shared" si="77"/>
        <v>9.9945535079999992</v>
      </c>
      <c r="M275" s="93">
        <f t="shared" ref="M275:M281" si="80">ROUND(E275*H275+J275+L275,0)*1.1</f>
        <v>243.10000000000002</v>
      </c>
      <c r="N275" s="84"/>
    </row>
    <row r="276" spans="1:14" ht="20.25" customHeight="1">
      <c r="A276" s="80" t="s">
        <v>143</v>
      </c>
      <c r="B276" s="154" t="s">
        <v>128</v>
      </c>
      <c r="C276" s="117" t="s">
        <v>129</v>
      </c>
      <c r="D276" s="56" t="s">
        <v>53</v>
      </c>
      <c r="E276" s="37">
        <v>3.21</v>
      </c>
      <c r="F276" s="37">
        <v>58.96</v>
      </c>
      <c r="G276" s="37">
        <v>1.1000000000000001</v>
      </c>
      <c r="H276" s="37">
        <f t="shared" si="78"/>
        <v>64.856000000000009</v>
      </c>
      <c r="I276" s="38">
        <v>0.75900000000000001</v>
      </c>
      <c r="J276" s="37">
        <f t="shared" si="79"/>
        <v>158.01450984000002</v>
      </c>
      <c r="K276" s="37">
        <v>0.05</v>
      </c>
      <c r="L276" s="37">
        <f t="shared" si="77"/>
        <v>17.363805492000001</v>
      </c>
      <c r="M276" s="93">
        <f t="shared" si="80"/>
        <v>422.40000000000003</v>
      </c>
      <c r="N276" s="84"/>
    </row>
    <row r="277" spans="1:14">
      <c r="A277" s="80" t="s">
        <v>145</v>
      </c>
      <c r="B277" s="155" t="s">
        <v>131</v>
      </c>
      <c r="C277" s="117" t="s">
        <v>57</v>
      </c>
      <c r="D277" s="56" t="s">
        <v>53</v>
      </c>
      <c r="E277" s="37">
        <v>1.84</v>
      </c>
      <c r="F277" s="37">
        <v>58.96</v>
      </c>
      <c r="G277" s="37">
        <v>1.1000000000000001</v>
      </c>
      <c r="H277" s="37">
        <f t="shared" si="78"/>
        <v>64.856000000000009</v>
      </c>
      <c r="I277" s="38">
        <v>0.75900000000000001</v>
      </c>
      <c r="J277" s="37">
        <f t="shared" si="79"/>
        <v>90.575295360000013</v>
      </c>
      <c r="K277" s="37">
        <v>0.05</v>
      </c>
      <c r="L277" s="37">
        <f t="shared" si="77"/>
        <v>9.9530847680000019</v>
      </c>
      <c r="M277" s="93">
        <f t="shared" si="80"/>
        <v>242.00000000000003</v>
      </c>
      <c r="N277" s="84"/>
    </row>
    <row r="278" spans="1:14">
      <c r="A278" s="80" t="s">
        <v>392</v>
      </c>
      <c r="B278" s="155" t="s">
        <v>133</v>
      </c>
      <c r="C278" s="117" t="s">
        <v>134</v>
      </c>
      <c r="D278" s="65" t="s">
        <v>53</v>
      </c>
      <c r="E278" s="37">
        <v>0.77</v>
      </c>
      <c r="F278" s="37">
        <v>58.96</v>
      </c>
      <c r="G278" s="37">
        <v>1.1000000000000001</v>
      </c>
      <c r="H278" s="37">
        <f t="shared" si="78"/>
        <v>64.856000000000009</v>
      </c>
      <c r="I278" s="38">
        <v>0.75900000000000001</v>
      </c>
      <c r="J278" s="37">
        <f t="shared" si="79"/>
        <v>37.903792080000009</v>
      </c>
      <c r="K278" s="37"/>
      <c r="L278" s="37"/>
      <c r="M278" s="93">
        <f t="shared" si="80"/>
        <v>96.800000000000011</v>
      </c>
      <c r="N278" s="84"/>
    </row>
    <row r="279" spans="1:14" ht="17.25" customHeight="1">
      <c r="A279" s="80" t="s">
        <v>393</v>
      </c>
      <c r="B279" s="154" t="s">
        <v>139</v>
      </c>
      <c r="C279" s="117" t="s">
        <v>140</v>
      </c>
      <c r="D279" s="56" t="s">
        <v>53</v>
      </c>
      <c r="E279" s="37">
        <v>0.92</v>
      </c>
      <c r="F279" s="37">
        <v>58.96</v>
      </c>
      <c r="G279" s="37">
        <v>1.1000000000000001</v>
      </c>
      <c r="H279" s="37">
        <f t="shared" si="78"/>
        <v>64.856000000000009</v>
      </c>
      <c r="I279" s="38">
        <v>0.75900000000000001</v>
      </c>
      <c r="J279" s="37">
        <f t="shared" si="79"/>
        <v>45.287647680000006</v>
      </c>
      <c r="K279" s="37">
        <v>0.05</v>
      </c>
      <c r="L279" s="37">
        <f t="shared" ref="L279:L282" si="81">(E279*F279+J279)*K279</f>
        <v>4.9765423840000009</v>
      </c>
      <c r="M279" s="93">
        <f t="shared" si="80"/>
        <v>121.00000000000001</v>
      </c>
      <c r="N279" s="84"/>
    </row>
    <row r="280" spans="1:14" ht="17.25" customHeight="1">
      <c r="A280" s="80" t="s">
        <v>394</v>
      </c>
      <c r="B280" s="154" t="s">
        <v>142</v>
      </c>
      <c r="C280" s="117" t="s">
        <v>129</v>
      </c>
      <c r="D280" s="56" t="s">
        <v>53</v>
      </c>
      <c r="E280" s="37">
        <v>1.84</v>
      </c>
      <c r="F280" s="37">
        <v>58.96</v>
      </c>
      <c r="G280" s="37">
        <v>1.1000000000000001</v>
      </c>
      <c r="H280" s="37">
        <f t="shared" si="78"/>
        <v>64.856000000000009</v>
      </c>
      <c r="I280" s="38">
        <v>0.75900000000000001</v>
      </c>
      <c r="J280" s="37">
        <f t="shared" si="79"/>
        <v>90.575295360000013</v>
      </c>
      <c r="K280" s="37">
        <v>0.05</v>
      </c>
      <c r="L280" s="37">
        <f t="shared" si="81"/>
        <v>9.9530847680000019</v>
      </c>
      <c r="M280" s="93">
        <f t="shared" si="80"/>
        <v>242.00000000000003</v>
      </c>
      <c r="N280" s="84"/>
    </row>
    <row r="281" spans="1:14" ht="37.5">
      <c r="A281" s="80" t="s">
        <v>395</v>
      </c>
      <c r="B281" s="154" t="s">
        <v>144</v>
      </c>
      <c r="C281" s="117" t="s">
        <v>19</v>
      </c>
      <c r="D281" s="65"/>
      <c r="E281" s="37">
        <v>4.53</v>
      </c>
      <c r="F281" s="37">
        <v>95.56</v>
      </c>
      <c r="G281" s="37">
        <v>1.1000000000000001</v>
      </c>
      <c r="H281" s="37">
        <f t="shared" si="78"/>
        <v>105.11600000000001</v>
      </c>
      <c r="I281" s="38">
        <v>0.75900000000000001</v>
      </c>
      <c r="J281" s="37">
        <f t="shared" si="79"/>
        <v>361.41718932000009</v>
      </c>
      <c r="K281" s="37">
        <v>0.05</v>
      </c>
      <c r="L281" s="37">
        <f t="shared" si="81"/>
        <v>39.715199466000008</v>
      </c>
      <c r="M281" s="93">
        <f t="shared" si="80"/>
        <v>964.7</v>
      </c>
      <c r="N281" s="84"/>
    </row>
    <row r="282" spans="1:14">
      <c r="A282" s="80" t="s">
        <v>396</v>
      </c>
      <c r="B282" s="154" t="s">
        <v>146</v>
      </c>
      <c r="C282" s="117" t="s">
        <v>397</v>
      </c>
      <c r="D282" s="65"/>
      <c r="E282" s="37">
        <v>0.8</v>
      </c>
      <c r="F282" s="37">
        <v>58.96</v>
      </c>
      <c r="G282" s="37">
        <v>1.1000000000000001</v>
      </c>
      <c r="H282" s="37">
        <f t="shared" si="78"/>
        <v>64.856000000000009</v>
      </c>
      <c r="I282" s="38">
        <v>1.7589999999999999</v>
      </c>
      <c r="J282" s="37">
        <f>E282*H282*I282</f>
        <v>91.26536320000001</v>
      </c>
      <c r="K282" s="37">
        <v>0.05</v>
      </c>
      <c r="L282" s="37">
        <f t="shared" si="81"/>
        <v>6.9216681600000021</v>
      </c>
      <c r="M282" s="93">
        <f>ROUND(E282*H282+J282+L282,0)*1.1</f>
        <v>165</v>
      </c>
      <c r="N282" s="118"/>
    </row>
    <row r="283" spans="1:14" ht="86.25" customHeight="1" thickBot="1">
      <c r="A283" s="66" t="s">
        <v>398</v>
      </c>
      <c r="B283" s="156" t="s">
        <v>399</v>
      </c>
      <c r="C283" s="119"/>
      <c r="D283" s="67"/>
      <c r="E283" s="41"/>
      <c r="F283" s="41"/>
      <c r="G283" s="41"/>
      <c r="H283" s="41"/>
      <c r="I283" s="40"/>
      <c r="J283" s="209" t="s">
        <v>400</v>
      </c>
      <c r="K283" s="210"/>
      <c r="L283" s="210"/>
      <c r="M283" s="211"/>
      <c r="N283" s="120"/>
    </row>
    <row r="284" spans="1:14" ht="10.5" customHeight="1">
      <c r="A284" s="121"/>
      <c r="C284" s="122"/>
      <c r="D284" s="68"/>
      <c r="E284" s="69"/>
      <c r="F284" s="69"/>
      <c r="G284" s="69"/>
      <c r="H284" s="69"/>
      <c r="I284" s="69"/>
      <c r="J284" s="69"/>
      <c r="K284" s="69"/>
      <c r="L284" s="69"/>
      <c r="M284" s="123"/>
      <c r="N284" s="69"/>
    </row>
    <row r="285" spans="1:14" ht="16.5">
      <c r="A285" s="212" t="s">
        <v>401</v>
      </c>
      <c r="B285" s="212"/>
      <c r="C285" s="212"/>
      <c r="D285" s="212"/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</row>
    <row r="286" spans="1:14" ht="16.5">
      <c r="A286" s="124"/>
      <c r="B286" s="207" t="s">
        <v>410</v>
      </c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</row>
    <row r="287" spans="1:14" ht="16.5">
      <c r="A287" s="124"/>
      <c r="B287" s="207" t="s">
        <v>282</v>
      </c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</row>
    <row r="288" spans="1:14" ht="34.5" customHeight="1">
      <c r="A288" s="124"/>
      <c r="B288" s="207" t="s">
        <v>402</v>
      </c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</row>
    <row r="289" spans="1:14" ht="34.5" customHeight="1">
      <c r="A289" s="124"/>
      <c r="B289" s="207" t="s">
        <v>403</v>
      </c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</row>
    <row r="290" spans="1:14" ht="33" customHeight="1">
      <c r="A290" s="124"/>
      <c r="B290" s="207" t="s">
        <v>404</v>
      </c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</row>
    <row r="291" spans="1:14" ht="16.5">
      <c r="A291" s="124"/>
      <c r="B291" s="207" t="s">
        <v>405</v>
      </c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</row>
    <row r="292" spans="1:14" ht="16.5">
      <c r="A292" s="124"/>
      <c r="B292" s="207" t="s">
        <v>406</v>
      </c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</row>
    <row r="293" spans="1:14">
      <c r="A293" s="124"/>
      <c r="B293" s="157"/>
      <c r="C293" s="125"/>
      <c r="D293" s="70"/>
      <c r="E293" s="70"/>
      <c r="F293" s="70"/>
      <c r="G293" s="70"/>
      <c r="H293" s="70"/>
      <c r="I293" s="70"/>
      <c r="J293" s="70"/>
      <c r="K293" s="70"/>
      <c r="L293" s="70"/>
      <c r="M293" s="126"/>
      <c r="N293" s="70"/>
    </row>
    <row r="294" spans="1:14">
      <c r="A294" s="124"/>
      <c r="B294" s="157"/>
      <c r="C294" s="125"/>
      <c r="D294" s="70"/>
      <c r="E294" s="70"/>
      <c r="F294" s="70"/>
      <c r="G294" s="70"/>
      <c r="H294" s="70"/>
      <c r="I294" s="70"/>
      <c r="J294" s="70"/>
      <c r="K294" s="70"/>
      <c r="L294" s="70"/>
      <c r="M294" s="126"/>
      <c r="N294" s="70"/>
    </row>
    <row r="295" spans="1:14">
      <c r="A295" s="127"/>
      <c r="B295" s="158"/>
      <c r="C295" s="128"/>
      <c r="D295" s="71"/>
      <c r="E295" s="72"/>
      <c r="F295" s="72"/>
      <c r="G295" s="72"/>
      <c r="H295" s="72"/>
      <c r="I295" s="72"/>
      <c r="J295" s="72"/>
      <c r="K295" s="72"/>
      <c r="L295" s="72"/>
      <c r="M295" s="129"/>
      <c r="N295" s="72"/>
    </row>
    <row r="296" spans="1:14" ht="16.5">
      <c r="A296" s="208" t="s">
        <v>407</v>
      </c>
      <c r="B296" s="208"/>
      <c r="C296" s="208"/>
      <c r="D296" s="208"/>
      <c r="E296" s="208"/>
      <c r="F296" s="208"/>
      <c r="G296" s="208"/>
      <c r="H296" s="208"/>
      <c r="I296" s="208"/>
      <c r="J296" s="208"/>
      <c r="K296" s="208"/>
      <c r="L296" s="208"/>
      <c r="M296" s="208"/>
      <c r="N296" s="208"/>
    </row>
    <row r="297" spans="1:14">
      <c r="A297" s="130"/>
      <c r="C297" s="131"/>
      <c r="D297" s="73"/>
      <c r="E297" s="74"/>
      <c r="F297" s="74"/>
      <c r="G297" s="74"/>
      <c r="H297" s="74"/>
      <c r="I297" s="74"/>
      <c r="J297" s="74"/>
      <c r="K297" s="74"/>
      <c r="L297" s="74"/>
      <c r="M297" s="132"/>
      <c r="N297" s="74"/>
    </row>
    <row r="298" spans="1:14">
      <c r="A298" s="133"/>
      <c r="C298" s="134"/>
      <c r="D298" s="31"/>
      <c r="E298" s="32"/>
      <c r="F298" s="32"/>
      <c r="G298" s="32"/>
      <c r="H298" s="32"/>
      <c r="I298" s="32"/>
      <c r="J298" s="32"/>
      <c r="K298" s="32"/>
      <c r="L298" s="32"/>
      <c r="M298" s="135"/>
      <c r="N298" s="32"/>
    </row>
    <row r="299" spans="1:14">
      <c r="A299" s="133"/>
      <c r="C299" s="134"/>
      <c r="D299" s="31"/>
      <c r="E299" s="32"/>
      <c r="F299" s="32"/>
      <c r="G299" s="32"/>
      <c r="H299" s="32"/>
      <c r="I299" s="32"/>
      <c r="J299" s="32"/>
      <c r="K299" s="32"/>
      <c r="L299" s="32"/>
      <c r="M299" s="135"/>
      <c r="N299" s="32"/>
    </row>
    <row r="300" spans="1:14">
      <c r="A300" s="133"/>
      <c r="C300" s="134"/>
      <c r="D300" s="31"/>
      <c r="E300" s="32"/>
      <c r="F300" s="32"/>
      <c r="G300" s="32"/>
      <c r="H300" s="32"/>
      <c r="I300" s="32"/>
      <c r="J300" s="32"/>
      <c r="K300" s="32"/>
      <c r="L300" s="32"/>
      <c r="M300" s="135"/>
      <c r="N300" s="32"/>
    </row>
    <row r="301" spans="1:14">
      <c r="A301" s="133"/>
      <c r="C301" s="134"/>
      <c r="D301" s="31"/>
      <c r="E301" s="32"/>
      <c r="F301" s="32"/>
      <c r="G301" s="32"/>
      <c r="H301" s="32"/>
      <c r="I301" s="32"/>
      <c r="J301" s="32"/>
      <c r="K301" s="32"/>
      <c r="L301" s="32"/>
      <c r="M301" s="135"/>
      <c r="N301" s="32"/>
    </row>
    <row r="302" spans="1:14">
      <c r="A302" s="133"/>
      <c r="C302" s="134"/>
      <c r="D302" s="31"/>
      <c r="E302" s="32"/>
      <c r="F302" s="32"/>
      <c r="G302" s="32"/>
      <c r="H302" s="32"/>
      <c r="I302" s="32"/>
      <c r="J302" s="32"/>
      <c r="K302" s="32"/>
      <c r="L302" s="32"/>
      <c r="M302" s="135"/>
      <c r="N302" s="32"/>
    </row>
  </sheetData>
  <mergeCells count="55">
    <mergeCell ref="B290:N290"/>
    <mergeCell ref="B291:N291"/>
    <mergeCell ref="B292:N292"/>
    <mergeCell ref="A296:N296"/>
    <mergeCell ref="J283:M283"/>
    <mergeCell ref="A285:N285"/>
    <mergeCell ref="B286:N286"/>
    <mergeCell ref="B287:N287"/>
    <mergeCell ref="B288:N288"/>
    <mergeCell ref="B289:N289"/>
    <mergeCell ref="C273:M273"/>
    <mergeCell ref="B121:N121"/>
    <mergeCell ref="B122:N122"/>
    <mergeCell ref="A125:N125"/>
    <mergeCell ref="J127:M127"/>
    <mergeCell ref="A174:N174"/>
    <mergeCell ref="N176:N178"/>
    <mergeCell ref="A221:A225"/>
    <mergeCell ref="A226:A230"/>
    <mergeCell ref="A231:A235"/>
    <mergeCell ref="N240:N244"/>
    <mergeCell ref="C268:M268"/>
    <mergeCell ref="B120:N120"/>
    <mergeCell ref="A53:A56"/>
    <mergeCell ref="C53:M53"/>
    <mergeCell ref="A57:A61"/>
    <mergeCell ref="C57:N57"/>
    <mergeCell ref="A113:N113"/>
    <mergeCell ref="B114:N114"/>
    <mergeCell ref="B115:N115"/>
    <mergeCell ref="B116:N116"/>
    <mergeCell ref="B117:N117"/>
    <mergeCell ref="B118:N118"/>
    <mergeCell ref="B119:N119"/>
    <mergeCell ref="A48:A51"/>
    <mergeCell ref="C48:M48"/>
    <mergeCell ref="A16:A18"/>
    <mergeCell ref="C16:M16"/>
    <mergeCell ref="N24:N25"/>
    <mergeCell ref="A39:N39"/>
    <mergeCell ref="B40:N40"/>
    <mergeCell ref="B41:N41"/>
    <mergeCell ref="N49:N50"/>
    <mergeCell ref="B42:N42"/>
    <mergeCell ref="B43:N43"/>
    <mergeCell ref="B44:N44"/>
    <mergeCell ref="B45:N45"/>
    <mergeCell ref="A46:M46"/>
    <mergeCell ref="A3:N3"/>
    <mergeCell ref="A5:N5"/>
    <mergeCell ref="A9:A11"/>
    <mergeCell ref="C9:M9"/>
    <mergeCell ref="A12:A14"/>
    <mergeCell ref="C12:M12"/>
    <mergeCell ref="N6:N7"/>
  </mergeCells>
  <pageMargins left="0.7" right="0.17" top="0.32" bottom="0.28000000000000003" header="0.3" footer="0.3"/>
  <pageSetup paperSize="9" scale="7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2016-05-18T03:02:17Z</dcterms:modified>
</cp:coreProperties>
</file>